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/>
  </bookViews>
  <sheets>
    <sheet name="Computation &amp; Salary Details " sheetId="1" r:id="rId1"/>
  </sheets>
  <definedNames>
    <definedName name="_xlnm.Print_Area" localSheetId="0">'Computation &amp; Salary Details '!$A$1:$J$50</definedName>
  </definedNames>
  <calcPr calcId="124519"/>
</workbook>
</file>

<file path=xl/calcChain.xml><?xml version="1.0" encoding="utf-8"?>
<calcChain xmlns="http://schemas.openxmlformats.org/spreadsheetml/2006/main">
  <c r="C29" i="1"/>
  <c r="C30"/>
  <c r="D30"/>
  <c r="D31" s="1"/>
  <c r="D32" s="1"/>
  <c r="D33" s="1"/>
  <c r="D34" s="1"/>
  <c r="D35" s="1"/>
  <c r="D36" s="1"/>
  <c r="D29"/>
  <c r="D45" l="1"/>
  <c r="H21" s="1"/>
  <c r="C45"/>
  <c r="H10" s="1"/>
  <c r="H14" s="1"/>
  <c r="H15" s="1"/>
  <c r="H16" s="1"/>
  <c r="C31"/>
  <c r="C32" s="1"/>
  <c r="C33" s="1"/>
  <c r="C34" s="1"/>
  <c r="C35" s="1"/>
  <c r="C36" s="1"/>
  <c r="C37" s="1"/>
  <c r="C38" s="1"/>
  <c r="C39" s="1"/>
  <c r="H17" l="1"/>
  <c r="H18" l="1"/>
  <c r="H19" s="1"/>
  <c r="H20" s="1"/>
  <c r="H22" l="1"/>
  <c r="H23" s="1"/>
  <c r="H24" s="1"/>
</calcChain>
</file>

<file path=xl/sharedStrings.xml><?xml version="1.0" encoding="utf-8"?>
<sst xmlns="http://schemas.openxmlformats.org/spreadsheetml/2006/main" count="65" uniqueCount="65">
  <si>
    <t>Total</t>
  </si>
  <si>
    <t>Tax on Total Income</t>
  </si>
  <si>
    <t>Gross Total Income</t>
  </si>
  <si>
    <t>P F No.</t>
  </si>
  <si>
    <t>PAN</t>
  </si>
  <si>
    <t>Mobile No</t>
  </si>
  <si>
    <t>Income Details</t>
  </si>
  <si>
    <t>Employee Details</t>
  </si>
  <si>
    <t>Month</t>
  </si>
  <si>
    <t>Salary</t>
  </si>
  <si>
    <t>D A Arrear-1</t>
  </si>
  <si>
    <t>D A Arrear-2</t>
  </si>
  <si>
    <t>Taxable Income</t>
  </si>
  <si>
    <t>Amount Rs.</t>
  </si>
  <si>
    <t>No.</t>
  </si>
  <si>
    <t>Particulars</t>
  </si>
  <si>
    <t>Declaration</t>
  </si>
  <si>
    <t>TDS</t>
  </si>
  <si>
    <t xml:space="preserve">MAHATMA GANDHI UNIVERSITY </t>
  </si>
  <si>
    <t xml:space="preserve">2.Other Sources Income (Interest , Family Pension etc) </t>
  </si>
  <si>
    <t>4 % of I T</t>
  </si>
  <si>
    <t>Upto Rs.2,50,000</t>
  </si>
  <si>
    <t>Rs.2,50,001-Rs.5,00,000</t>
  </si>
  <si>
    <t>Fest. Allow./Bonus</t>
  </si>
  <si>
    <t>CESS</t>
  </si>
  <si>
    <t>Tax Rate</t>
  </si>
  <si>
    <t>Rs.7,50,001 - Rs.10,00,000</t>
  </si>
  <si>
    <t>Rs.10,00,001 - Rs.12,50,000</t>
  </si>
  <si>
    <t>Rs.12,50,001 - Rs.15,00,000</t>
  </si>
  <si>
    <t>Above Rs.15,00,000</t>
  </si>
  <si>
    <t>Date :</t>
  </si>
  <si>
    <t>Less Rebate for the Income upto 5 Lakhs u/s 87 A (Max Rs.12500)</t>
  </si>
  <si>
    <t>Total Income (rounded off to the nearest multiple of 5)[(8-11)]</t>
  </si>
  <si>
    <t xml:space="preserve">           I   _________________hereby declare that what is stated above is true to the best of my information and belief.</t>
  </si>
  <si>
    <t>(Please fill up the computation statement according to the instructions in the circular)</t>
  </si>
  <si>
    <t xml:space="preserve">Less : Relief u/s 89 &amp; I.T. there after </t>
  </si>
  <si>
    <t xml:space="preserve">          NAME                                </t>
  </si>
  <si>
    <t xml:space="preserve">          DESIGNATION                </t>
  </si>
  <si>
    <t xml:space="preserve">          SECTION                           </t>
  </si>
  <si>
    <t>ELS</t>
  </si>
  <si>
    <t>PR Arrear /other Arrears</t>
  </si>
  <si>
    <t>Statement of Computation of Income Tax - Financial Year 2022-23- Assessment Year 2023-24-FINAL</t>
  </si>
  <si>
    <t>For Office Use</t>
  </si>
  <si>
    <t xml:space="preserve">1.Income from House property </t>
  </si>
  <si>
    <t>Tax Payable (5-6)</t>
  </si>
  <si>
    <t>Health and Educational Cess [4% of (7)]</t>
  </si>
  <si>
    <t>Total Tax Payable [(7+8]</t>
  </si>
  <si>
    <t>Balance Tax to be deducted [(9)-(10)]</t>
  </si>
  <si>
    <r>
      <t xml:space="preserve">Tax already deducted up to </t>
    </r>
    <r>
      <rPr>
        <b/>
        <sz val="9"/>
        <color theme="1"/>
        <rFont val="Times New Roman"/>
        <family val="1"/>
      </rPr>
      <t>November 2022</t>
    </r>
  </si>
  <si>
    <r>
      <t xml:space="preserve">Tax to be deducted per month upto </t>
    </r>
    <r>
      <rPr>
        <b/>
        <sz val="9"/>
        <color theme="1"/>
        <rFont val="Times New Roman"/>
        <family val="1"/>
      </rPr>
      <t>February-2023</t>
    </r>
  </si>
  <si>
    <t>NIL</t>
  </si>
  <si>
    <t>Tax Details</t>
  </si>
  <si>
    <t>Gross Salary</t>
  </si>
  <si>
    <t>Rs.5,00,001-Rs. 7,50,000</t>
  </si>
  <si>
    <t>5 %(T.I.-250000) :
 ( Less Rs.12500 in case T I is less than Rs.500,000)</t>
  </si>
  <si>
    <t>Rs.1,25,000 + 25 % of (T I -12,50,000)</t>
  </si>
  <si>
    <t>Rs.75,000 + 20 % of (T I -10,00,000)</t>
  </si>
  <si>
    <t>Rs.37,500 + 15 % of (T I -7,50,000)</t>
  </si>
  <si>
    <t>Rs.12,500 +10 % of (T I -5,00,000)</t>
  </si>
  <si>
    <t>Rs.1,87,500 + 30 % of (T I -15,00,000)</t>
  </si>
  <si>
    <t>IT Rates for FY 2022-23 - Tax Regime - FA 2020-2021 (New Scheme)</t>
  </si>
  <si>
    <t>Signature :</t>
  </si>
  <si>
    <t>For Office UseOnly</t>
  </si>
  <si>
    <t>Income &amp; TDS Details</t>
  </si>
  <si>
    <t>3. Interest from Provident Fund for contributions exceeding Rs.5,00,000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</si>
</sst>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mbria"/>
      <family val="1"/>
      <scheme val="major"/>
    </font>
    <font>
      <b/>
      <sz val="10"/>
      <color theme="1"/>
      <name val="Times New Roman"/>
      <family val="1"/>
    </font>
    <font>
      <sz val="11"/>
      <color theme="0"/>
      <name val="Cambria"/>
      <family val="1"/>
      <scheme val="maj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Protection="1"/>
    <xf numFmtId="0" fontId="4" fillId="0" borderId="1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/>
    <xf numFmtId="0" fontId="3" fillId="0" borderId="1" xfId="0" applyFont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Protection="1"/>
    <xf numFmtId="0" fontId="4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1" fillId="0" borderId="0" xfId="0" applyFont="1" applyBorder="1"/>
    <xf numFmtId="0" fontId="3" fillId="0" borderId="1" xfId="0" applyFont="1" applyBorder="1" applyAlignment="1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" fontId="2" fillId="0" borderId="1" xfId="0" applyNumberFormat="1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17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</xf>
    <xf numFmtId="17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4" fillId="0" borderId="0" xfId="0" applyFont="1" applyFill="1" applyBorder="1" applyAlignment="1">
      <alignment shrinkToFit="1"/>
    </xf>
    <xf numFmtId="1" fontId="2" fillId="2" borderId="1" xfId="0" applyNumberFormat="1" applyFont="1" applyFill="1" applyBorder="1" applyAlignment="1" applyProtection="1">
      <alignment vertical="center" wrapText="1"/>
      <protection locked="0"/>
    </xf>
    <xf numFmtId="1" fontId="3" fillId="2" borderId="1" xfId="0" applyNumberFormat="1" applyFont="1" applyFill="1" applyBorder="1" applyProtection="1"/>
    <xf numFmtId="0" fontId="13" fillId="2" borderId="1" xfId="0" applyFont="1" applyFill="1" applyBorder="1" applyAlignment="1">
      <alignment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17" fontId="2" fillId="0" borderId="1" xfId="0" applyNumberFormat="1" applyFont="1" applyBorder="1" applyAlignment="1" applyProtection="1">
      <alignment horizontal="left" vertical="center" wrapText="1"/>
      <protection locked="0"/>
    </xf>
    <xf numFmtId="1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9" fontId="9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Protection="1">
      <protection locked="0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0</xdr:row>
      <xdr:rowOff>19050</xdr:rowOff>
    </xdr:from>
    <xdr:to>
      <xdr:col>9</xdr:col>
      <xdr:colOff>466726</xdr:colOff>
      <xdr:row>1</xdr:row>
      <xdr:rowOff>104776</xdr:rowOff>
    </xdr:to>
    <xdr:sp macro="" textlink="">
      <xdr:nvSpPr>
        <xdr:cNvPr id="2" name="TextBox 1"/>
        <xdr:cNvSpPr txBox="1"/>
      </xdr:nvSpPr>
      <xdr:spPr>
        <a:xfrm>
          <a:off x="5467350" y="19050"/>
          <a:ext cx="1219201" cy="285751"/>
        </a:xfrm>
        <a:prstGeom prst="rect">
          <a:avLst/>
        </a:prstGeom>
        <a:noFill/>
        <a:ln w="19050" cap="rnd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50" b="1">
              <a:latin typeface="Bookman Old Style" pitchFamily="18" charset="0"/>
            </a:rPr>
            <a:t>NEW SCHEME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57151</xdr:colOff>
      <xdr:row>1</xdr:row>
      <xdr:rowOff>85726</xdr:rowOff>
    </xdr:to>
    <xdr:sp macro="" textlink="">
      <xdr:nvSpPr>
        <xdr:cNvPr id="3" name="TextBox 2"/>
        <xdr:cNvSpPr txBox="1"/>
      </xdr:nvSpPr>
      <xdr:spPr>
        <a:xfrm>
          <a:off x="0" y="0"/>
          <a:ext cx="1219201" cy="285751"/>
        </a:xfrm>
        <a:prstGeom prst="rect">
          <a:avLst/>
        </a:prstGeom>
        <a:noFill/>
        <a:ln w="19050" cap="rnd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50" b="1">
              <a:latin typeface="Bookman Old Style" pitchFamily="18" charset="0"/>
            </a:rPr>
            <a:t>FA 2020-2021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08"/>
  <sheetViews>
    <sheetView tabSelected="1" workbookViewId="0">
      <selection activeCell="B16" sqref="B16:G16"/>
    </sheetView>
  </sheetViews>
  <sheetFormatPr defaultRowHeight="14.25"/>
  <cols>
    <col min="1" max="1" width="3.5703125" style="5" customWidth="1"/>
    <col min="2" max="2" width="13.85546875" style="5" customWidth="1"/>
    <col min="3" max="3" width="10.28515625" style="1" customWidth="1"/>
    <col min="4" max="4" width="10.5703125" style="1" customWidth="1"/>
    <col min="5" max="5" width="5.140625" style="1" customWidth="1"/>
    <col min="6" max="6" width="21.140625" style="1" customWidth="1"/>
    <col min="7" max="7" width="8.5703125" style="1" customWidth="1"/>
    <col min="8" max="8" width="15.7109375" style="1" customWidth="1"/>
    <col min="9" max="9" width="4.42578125" style="1" customWidth="1"/>
    <col min="10" max="10" width="7.140625" style="3" customWidth="1"/>
    <col min="11" max="12" width="9.140625" style="3"/>
    <col min="13" max="13" width="11" style="3" bestFit="1" customWidth="1"/>
    <col min="14" max="34" width="9.140625" style="3"/>
    <col min="35" max="16384" width="9.140625" style="1"/>
  </cols>
  <sheetData>
    <row r="1" spans="1:10" ht="15.75">
      <c r="A1" s="15"/>
      <c r="B1" s="15"/>
      <c r="C1" s="47" t="s">
        <v>18</v>
      </c>
      <c r="D1" s="47"/>
      <c r="E1" s="47"/>
      <c r="F1" s="47"/>
      <c r="G1" s="47"/>
      <c r="H1" s="47"/>
      <c r="I1" s="47"/>
      <c r="J1" s="47"/>
    </row>
    <row r="2" spans="1:10" ht="15">
      <c r="A2" s="6"/>
      <c r="B2" s="6"/>
      <c r="C2" s="58" t="s">
        <v>34</v>
      </c>
      <c r="D2" s="58"/>
      <c r="E2" s="58"/>
      <c r="F2" s="58"/>
      <c r="G2" s="58"/>
      <c r="H2" s="58"/>
      <c r="I2" s="37"/>
      <c r="J2" s="14"/>
    </row>
    <row r="3" spans="1:10" ht="16.5" customHeight="1">
      <c r="A3" s="48" t="s">
        <v>41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2" customHeight="1">
      <c r="A4" s="51" t="s">
        <v>7</v>
      </c>
      <c r="B4" s="52"/>
      <c r="C4" s="52"/>
      <c r="D4" s="52"/>
      <c r="E4" s="52"/>
      <c r="F4" s="52"/>
      <c r="G4" s="52"/>
      <c r="H4" s="52"/>
      <c r="I4" s="52"/>
      <c r="J4" s="53"/>
    </row>
    <row r="5" spans="1:10">
      <c r="A5" s="54" t="s">
        <v>36</v>
      </c>
      <c r="B5" s="55"/>
      <c r="C5" s="56"/>
      <c r="D5" s="54"/>
      <c r="E5" s="55"/>
      <c r="F5" s="56"/>
      <c r="G5" s="8" t="s">
        <v>3</v>
      </c>
      <c r="H5" s="54"/>
      <c r="I5" s="55"/>
      <c r="J5" s="56"/>
    </row>
    <row r="6" spans="1:10">
      <c r="A6" s="57" t="s">
        <v>37</v>
      </c>
      <c r="B6" s="57"/>
      <c r="C6" s="57"/>
      <c r="D6" s="54"/>
      <c r="E6" s="55"/>
      <c r="F6" s="56"/>
      <c r="G6" s="8" t="s">
        <v>4</v>
      </c>
      <c r="H6" s="54"/>
      <c r="I6" s="55"/>
      <c r="J6" s="56"/>
    </row>
    <row r="7" spans="1:10">
      <c r="A7" s="57" t="s">
        <v>38</v>
      </c>
      <c r="B7" s="57"/>
      <c r="C7" s="57"/>
      <c r="D7" s="54"/>
      <c r="E7" s="55"/>
      <c r="F7" s="56"/>
      <c r="G7" s="8" t="s">
        <v>5</v>
      </c>
      <c r="H7" s="54"/>
      <c r="I7" s="55"/>
      <c r="J7" s="56"/>
    </row>
    <row r="8" spans="1:10">
      <c r="A8" s="65" t="s">
        <v>6</v>
      </c>
      <c r="B8" s="66"/>
      <c r="C8" s="66"/>
      <c r="D8" s="66"/>
      <c r="E8" s="66"/>
      <c r="F8" s="66"/>
      <c r="G8" s="66"/>
      <c r="H8" s="66"/>
      <c r="I8" s="66"/>
      <c r="J8" s="67"/>
    </row>
    <row r="9" spans="1:10" ht="15" customHeight="1">
      <c r="A9" s="9" t="s">
        <v>14</v>
      </c>
      <c r="B9" s="95" t="s">
        <v>15</v>
      </c>
      <c r="C9" s="96"/>
      <c r="D9" s="96"/>
      <c r="E9" s="96"/>
      <c r="F9" s="96"/>
      <c r="G9" s="97"/>
      <c r="H9" s="13" t="s">
        <v>13</v>
      </c>
      <c r="I9" s="98" t="s">
        <v>42</v>
      </c>
      <c r="J9" s="99"/>
    </row>
    <row r="10" spans="1:10" ht="15" customHeight="1">
      <c r="A10" s="9">
        <v>1</v>
      </c>
      <c r="B10" s="59" t="s">
        <v>52</v>
      </c>
      <c r="C10" s="60"/>
      <c r="D10" s="60"/>
      <c r="E10" s="60"/>
      <c r="F10" s="60"/>
      <c r="G10" s="61"/>
      <c r="H10" s="43">
        <f>+C45</f>
        <v>0</v>
      </c>
      <c r="I10" s="100"/>
      <c r="J10" s="101"/>
    </row>
    <row r="11" spans="1:10" ht="14.25" customHeight="1">
      <c r="A11" s="62">
        <v>2</v>
      </c>
      <c r="B11" s="83" t="s">
        <v>43</v>
      </c>
      <c r="C11" s="84"/>
      <c r="D11" s="84"/>
      <c r="E11" s="84"/>
      <c r="F11" s="84"/>
      <c r="G11" s="85"/>
      <c r="H11" s="8"/>
      <c r="I11" s="100"/>
      <c r="J11" s="101"/>
    </row>
    <row r="12" spans="1:10" ht="13.5" customHeight="1">
      <c r="A12" s="63"/>
      <c r="B12" s="86" t="s">
        <v>19</v>
      </c>
      <c r="C12" s="87"/>
      <c r="D12" s="87"/>
      <c r="E12" s="87"/>
      <c r="F12" s="87"/>
      <c r="G12" s="88"/>
      <c r="H12" s="7"/>
      <c r="I12" s="100"/>
      <c r="J12" s="101"/>
    </row>
    <row r="13" spans="1:10" ht="12.75" customHeight="1">
      <c r="A13" s="64"/>
      <c r="B13" s="89" t="s">
        <v>64</v>
      </c>
      <c r="C13" s="90"/>
      <c r="D13" s="90"/>
      <c r="E13" s="90"/>
      <c r="F13" s="90"/>
      <c r="G13" s="91"/>
      <c r="H13" s="7"/>
      <c r="I13" s="100"/>
      <c r="J13" s="101"/>
    </row>
    <row r="14" spans="1:10" ht="15" customHeight="1">
      <c r="A14" s="10">
        <v>3</v>
      </c>
      <c r="B14" s="92" t="s">
        <v>2</v>
      </c>
      <c r="C14" s="93"/>
      <c r="D14" s="93"/>
      <c r="E14" s="93"/>
      <c r="F14" s="93"/>
      <c r="G14" s="94"/>
      <c r="H14" s="18">
        <f>H10+H11+H12+H13</f>
        <v>0</v>
      </c>
      <c r="I14" s="100"/>
      <c r="J14" s="101"/>
    </row>
    <row r="15" spans="1:10" ht="15.2" customHeight="1">
      <c r="A15" s="9">
        <v>4</v>
      </c>
      <c r="B15" s="59" t="s">
        <v>32</v>
      </c>
      <c r="C15" s="60"/>
      <c r="D15" s="60"/>
      <c r="E15" s="60"/>
      <c r="F15" s="60"/>
      <c r="G15" s="61"/>
      <c r="H15" s="18">
        <f>MROUND(H14,5)</f>
        <v>0</v>
      </c>
      <c r="I15" s="100"/>
      <c r="J15" s="101"/>
    </row>
    <row r="16" spans="1:10" ht="15.2" customHeight="1">
      <c r="A16" s="9">
        <v>5</v>
      </c>
      <c r="B16" s="59" t="s">
        <v>1</v>
      </c>
      <c r="C16" s="60"/>
      <c r="D16" s="60"/>
      <c r="E16" s="60"/>
      <c r="F16" s="60"/>
      <c r="G16" s="61"/>
      <c r="H16" s="18">
        <f>ROUND(IF(H15&lt;=250000,0,IF(H15&lt;=500000,(H15-250000)*0.05,IF(H15&lt;=750000,12500+(H15-500000)*0.1,IF(H15&lt;=1000000,37500+(H15-750000)*0.15,IF(H15&lt;=1250000,75000+(H15-1000000)*0.2,IF(H15&lt;=1500000,125000+(H15-1250000)*0.25,187500+(H15-1500000)*0.3)))))),0)</f>
        <v>0</v>
      </c>
      <c r="I16" s="100"/>
      <c r="J16" s="101"/>
    </row>
    <row r="17" spans="1:34" ht="15.2" customHeight="1">
      <c r="A17" s="9">
        <v>6</v>
      </c>
      <c r="B17" s="59" t="s">
        <v>31</v>
      </c>
      <c r="C17" s="60"/>
      <c r="D17" s="60"/>
      <c r="E17" s="60"/>
      <c r="F17" s="60"/>
      <c r="G17" s="61"/>
      <c r="H17" s="17">
        <f>IF(AND(H15&gt;0,H15&lt;500001),H16,0)</f>
        <v>0</v>
      </c>
      <c r="I17" s="100"/>
      <c r="J17" s="101"/>
      <c r="M17" s="103"/>
    </row>
    <row r="18" spans="1:34" ht="15.2" customHeight="1">
      <c r="A18" s="9">
        <v>7</v>
      </c>
      <c r="B18" s="59" t="s">
        <v>44</v>
      </c>
      <c r="C18" s="60"/>
      <c r="D18" s="60"/>
      <c r="E18" s="60"/>
      <c r="F18" s="60"/>
      <c r="G18" s="61"/>
      <c r="H18" s="17">
        <f>IF(H16-H17&lt;0,,H16-H17)</f>
        <v>0</v>
      </c>
      <c r="I18" s="100"/>
      <c r="J18" s="101"/>
    </row>
    <row r="19" spans="1:34" ht="15.2" customHeight="1">
      <c r="A19" s="9">
        <v>8</v>
      </c>
      <c r="B19" s="59" t="s">
        <v>45</v>
      </c>
      <c r="C19" s="60"/>
      <c r="D19" s="60"/>
      <c r="E19" s="60"/>
      <c r="F19" s="60"/>
      <c r="G19" s="61"/>
      <c r="H19" s="17">
        <f>IF((ROUND((H18)*4/100,0))&lt;=0,0,ROUND((H18)*4/100,0))</f>
        <v>0</v>
      </c>
      <c r="I19" s="100"/>
      <c r="J19" s="101"/>
    </row>
    <row r="20" spans="1:34" ht="15.2" customHeight="1">
      <c r="A20" s="9">
        <v>9</v>
      </c>
      <c r="B20" s="59" t="s">
        <v>46</v>
      </c>
      <c r="C20" s="60"/>
      <c r="D20" s="60"/>
      <c r="E20" s="60"/>
      <c r="F20" s="60"/>
      <c r="G20" s="61"/>
      <c r="H20" s="18">
        <f>IF((H18+H19)&lt;=0,0,(H18+H19))</f>
        <v>0</v>
      </c>
      <c r="I20" s="100"/>
      <c r="J20" s="101"/>
    </row>
    <row r="21" spans="1:34" ht="15.2" customHeight="1">
      <c r="A21" s="9">
        <v>10</v>
      </c>
      <c r="B21" s="59" t="s">
        <v>48</v>
      </c>
      <c r="C21" s="60"/>
      <c r="D21" s="60"/>
      <c r="E21" s="60"/>
      <c r="F21" s="60"/>
      <c r="G21" s="61"/>
      <c r="H21" s="17">
        <f>+D45</f>
        <v>0</v>
      </c>
      <c r="I21" s="100"/>
      <c r="J21" s="101"/>
    </row>
    <row r="22" spans="1:34" ht="15.2" customHeight="1">
      <c r="A22" s="16">
        <v>11</v>
      </c>
      <c r="B22" s="59" t="s">
        <v>47</v>
      </c>
      <c r="C22" s="60"/>
      <c r="D22" s="60"/>
      <c r="E22" s="60"/>
      <c r="F22" s="60"/>
      <c r="G22" s="61"/>
      <c r="H22" s="19">
        <f>IF((H20-H21)&lt;0,0,H20-H21)</f>
        <v>0</v>
      </c>
      <c r="I22" s="100"/>
      <c r="J22" s="101"/>
    </row>
    <row r="23" spans="1:34" s="3" customFormat="1" ht="15" customHeight="1">
      <c r="A23" s="21">
        <v>12</v>
      </c>
      <c r="B23" s="59" t="s">
        <v>35</v>
      </c>
      <c r="C23" s="60"/>
      <c r="D23" s="60"/>
      <c r="E23" s="61"/>
      <c r="F23" s="23"/>
      <c r="G23" s="20"/>
      <c r="H23" s="17">
        <f>H22-G23</f>
        <v>0</v>
      </c>
      <c r="I23" s="100"/>
      <c r="J23" s="101"/>
    </row>
    <row r="24" spans="1:34" s="3" customFormat="1" ht="15" customHeight="1">
      <c r="A24" s="21">
        <v>13</v>
      </c>
      <c r="B24" s="59" t="s">
        <v>49</v>
      </c>
      <c r="C24" s="60"/>
      <c r="D24" s="60"/>
      <c r="E24" s="60"/>
      <c r="F24" s="60"/>
      <c r="G24" s="61"/>
      <c r="H24" s="17">
        <f>ROUND(H23/3,0)</f>
        <v>0</v>
      </c>
      <c r="I24" s="100"/>
      <c r="J24" s="101"/>
    </row>
    <row r="25" spans="1:34" s="3" customFormat="1">
      <c r="A25" s="4"/>
      <c r="B25" s="4"/>
    </row>
    <row r="26" spans="1:34" ht="15.75" customHeight="1" thickBot="1">
      <c r="A26" s="71" t="s">
        <v>63</v>
      </c>
      <c r="B26" s="71"/>
      <c r="C26" s="71"/>
      <c r="D26" s="71"/>
      <c r="E26" s="29"/>
      <c r="F26" s="28"/>
      <c r="G26" s="28"/>
      <c r="H26" s="28"/>
      <c r="I26" s="28"/>
      <c r="J26" s="2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2" customFormat="1" ht="21" customHeight="1">
      <c r="A27" s="70" t="s">
        <v>8</v>
      </c>
      <c r="B27" s="70"/>
      <c r="C27" s="26" t="s">
        <v>9</v>
      </c>
      <c r="D27" s="33" t="s">
        <v>17</v>
      </c>
      <c r="E27" s="31"/>
      <c r="F27" s="72" t="s">
        <v>60</v>
      </c>
      <c r="G27" s="73"/>
      <c r="H27" s="73"/>
      <c r="I27" s="73"/>
      <c r="J27" s="74"/>
    </row>
    <row r="28" spans="1:34" ht="18.95" customHeight="1">
      <c r="A28" s="68">
        <v>44621</v>
      </c>
      <c r="B28" s="68"/>
      <c r="C28" s="11"/>
      <c r="D28" s="11"/>
      <c r="E28" s="32"/>
      <c r="F28" s="34" t="s">
        <v>12</v>
      </c>
      <c r="G28" s="35" t="s">
        <v>25</v>
      </c>
      <c r="H28" s="35" t="s">
        <v>51</v>
      </c>
      <c r="I28" s="36"/>
      <c r="J28" s="36" t="s">
        <v>24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8.95" customHeight="1">
      <c r="A29" s="68">
        <v>44652</v>
      </c>
      <c r="B29" s="68"/>
      <c r="C29" s="11">
        <f t="shared" ref="C29" si="0">C28</f>
        <v>0</v>
      </c>
      <c r="D29" s="11">
        <f>+D28</f>
        <v>0</v>
      </c>
      <c r="E29" s="32"/>
      <c r="F29" s="75" t="s">
        <v>21</v>
      </c>
      <c r="G29" s="76" t="s">
        <v>50</v>
      </c>
      <c r="H29" s="75">
        <v>0</v>
      </c>
      <c r="I29" s="75"/>
      <c r="J29" s="75" t="s">
        <v>20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8.95" customHeight="1">
      <c r="A30" s="68">
        <v>44682</v>
      </c>
      <c r="B30" s="68"/>
      <c r="C30" s="11">
        <f t="shared" ref="C30" si="1">C29</f>
        <v>0</v>
      </c>
      <c r="D30" s="11">
        <f t="shared" ref="D30:D36" si="2">+D29</f>
        <v>0</v>
      </c>
      <c r="E30" s="32"/>
      <c r="F30" s="75"/>
      <c r="G30" s="76"/>
      <c r="H30" s="75"/>
      <c r="I30" s="75"/>
      <c r="J30" s="7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8.95" customHeight="1">
      <c r="A31" s="68">
        <v>44713</v>
      </c>
      <c r="B31" s="68"/>
      <c r="C31" s="11">
        <f t="shared" ref="C31" si="3">C30</f>
        <v>0</v>
      </c>
      <c r="D31" s="11">
        <f t="shared" si="2"/>
        <v>0</v>
      </c>
      <c r="E31" s="32"/>
      <c r="F31" s="75" t="s">
        <v>22</v>
      </c>
      <c r="G31" s="102">
        <v>0.05</v>
      </c>
      <c r="H31" s="75" t="s">
        <v>54</v>
      </c>
      <c r="I31" s="75"/>
      <c r="J31" s="7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8.95" customHeight="1">
      <c r="A32" s="68">
        <v>44743</v>
      </c>
      <c r="B32" s="68"/>
      <c r="C32" s="11">
        <f t="shared" ref="C32" si="4">C31</f>
        <v>0</v>
      </c>
      <c r="D32" s="11">
        <f t="shared" si="2"/>
        <v>0</v>
      </c>
      <c r="E32" s="32"/>
      <c r="F32" s="75"/>
      <c r="G32" s="76"/>
      <c r="H32" s="75"/>
      <c r="I32" s="75"/>
      <c r="J32" s="7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8.95" customHeight="1">
      <c r="A33" s="68">
        <v>44774</v>
      </c>
      <c r="B33" s="68"/>
      <c r="C33" s="11">
        <f t="shared" ref="C33" si="5">C32</f>
        <v>0</v>
      </c>
      <c r="D33" s="11">
        <f t="shared" si="2"/>
        <v>0</v>
      </c>
      <c r="E33" s="32"/>
      <c r="F33" s="75" t="s">
        <v>53</v>
      </c>
      <c r="G33" s="102">
        <v>0.1</v>
      </c>
      <c r="H33" s="75" t="s">
        <v>58</v>
      </c>
      <c r="I33" s="75"/>
      <c r="J33" s="7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8.95" customHeight="1">
      <c r="A34" s="68">
        <v>44805</v>
      </c>
      <c r="B34" s="68"/>
      <c r="C34" s="11">
        <f t="shared" ref="C34" si="6">C33</f>
        <v>0</v>
      </c>
      <c r="D34" s="11">
        <f t="shared" si="2"/>
        <v>0</v>
      </c>
      <c r="E34" s="32"/>
      <c r="F34" s="75"/>
      <c r="G34" s="76"/>
      <c r="H34" s="75"/>
      <c r="I34" s="75"/>
      <c r="J34" s="7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8.95" customHeight="1">
      <c r="A35" s="68">
        <v>44835</v>
      </c>
      <c r="B35" s="68"/>
      <c r="C35" s="11">
        <f t="shared" ref="C35" si="7">C34</f>
        <v>0</v>
      </c>
      <c r="D35" s="11">
        <f t="shared" si="2"/>
        <v>0</v>
      </c>
      <c r="E35" s="32"/>
      <c r="F35" s="75" t="s">
        <v>26</v>
      </c>
      <c r="G35" s="102">
        <v>0.15</v>
      </c>
      <c r="H35" s="75" t="s">
        <v>57</v>
      </c>
      <c r="I35" s="75"/>
      <c r="J35" s="7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8.95" customHeight="1">
      <c r="A36" s="68">
        <v>44866</v>
      </c>
      <c r="B36" s="68"/>
      <c r="C36" s="11">
        <f t="shared" ref="C36" si="8">C35</f>
        <v>0</v>
      </c>
      <c r="D36" s="11">
        <f t="shared" si="2"/>
        <v>0</v>
      </c>
      <c r="E36" s="32"/>
      <c r="F36" s="75"/>
      <c r="G36" s="76"/>
      <c r="H36" s="75"/>
      <c r="I36" s="75"/>
      <c r="J36" s="7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8.95" customHeight="1">
      <c r="A37" s="68">
        <v>44896</v>
      </c>
      <c r="B37" s="68"/>
      <c r="C37" s="11">
        <f t="shared" ref="C37" si="9">C36</f>
        <v>0</v>
      </c>
      <c r="D37" s="79" t="s">
        <v>62</v>
      </c>
      <c r="E37" s="32"/>
      <c r="F37" s="75" t="s">
        <v>27</v>
      </c>
      <c r="G37" s="102">
        <v>0.2</v>
      </c>
      <c r="H37" s="75" t="s">
        <v>56</v>
      </c>
      <c r="I37" s="75"/>
      <c r="J37" s="7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8.95" customHeight="1">
      <c r="A38" s="68">
        <v>44927</v>
      </c>
      <c r="B38" s="68"/>
      <c r="C38" s="11">
        <f t="shared" ref="C38" si="10">C37</f>
        <v>0</v>
      </c>
      <c r="D38" s="80"/>
      <c r="E38" s="32"/>
      <c r="F38" s="75"/>
      <c r="G38" s="76"/>
      <c r="H38" s="75"/>
      <c r="I38" s="75"/>
      <c r="J38" s="7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8.95" customHeight="1">
      <c r="A39" s="68">
        <v>44958</v>
      </c>
      <c r="B39" s="68"/>
      <c r="C39" s="11">
        <f t="shared" ref="C39" si="11">C38</f>
        <v>0</v>
      </c>
      <c r="D39" s="81"/>
      <c r="E39" s="32"/>
      <c r="F39" s="75" t="s">
        <v>28</v>
      </c>
      <c r="G39" s="102">
        <v>0.25</v>
      </c>
      <c r="H39" s="75" t="s">
        <v>55</v>
      </c>
      <c r="I39" s="75"/>
      <c r="J39" s="7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6.5" customHeight="1">
      <c r="A40" s="68" t="s">
        <v>10</v>
      </c>
      <c r="B40" s="68"/>
      <c r="C40" s="27"/>
      <c r="D40" s="11"/>
      <c r="E40" s="30"/>
      <c r="F40" s="75"/>
      <c r="G40" s="76"/>
      <c r="H40" s="75"/>
      <c r="I40" s="75"/>
      <c r="J40" s="7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6.5" customHeight="1">
      <c r="A41" s="68" t="s">
        <v>11</v>
      </c>
      <c r="B41" s="68"/>
      <c r="C41" s="27"/>
      <c r="D41" s="11"/>
      <c r="E41" s="30"/>
      <c r="F41" s="75" t="s">
        <v>29</v>
      </c>
      <c r="G41" s="102">
        <v>0.3</v>
      </c>
      <c r="H41" s="75" t="s">
        <v>59</v>
      </c>
      <c r="I41" s="75"/>
      <c r="J41" s="7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30.75" customHeight="1">
      <c r="A42" s="68" t="s">
        <v>40</v>
      </c>
      <c r="B42" s="68"/>
      <c r="C42" s="27"/>
      <c r="D42" s="11"/>
      <c r="E42" s="30"/>
      <c r="F42" s="75"/>
      <c r="G42" s="76"/>
      <c r="H42" s="75"/>
      <c r="I42" s="75"/>
      <c r="J42" s="7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customHeight="1">
      <c r="A43" s="68" t="s">
        <v>39</v>
      </c>
      <c r="B43" s="68"/>
      <c r="C43" s="27"/>
      <c r="D43" s="11"/>
      <c r="E43" s="38"/>
      <c r="F43" s="22"/>
      <c r="G43" s="39"/>
      <c r="H43" s="39"/>
      <c r="I43" s="39"/>
      <c r="J43" s="3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2.5" customHeight="1">
      <c r="A44" s="68" t="s">
        <v>23</v>
      </c>
      <c r="B44" s="68"/>
      <c r="C44" s="27"/>
      <c r="D44" s="11"/>
      <c r="E44" s="38"/>
      <c r="F44" s="40"/>
      <c r="G44" s="39"/>
      <c r="H44" s="39"/>
      <c r="I44" s="39"/>
      <c r="J44" s="3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>
      <c r="A45" s="69" t="s">
        <v>0</v>
      </c>
      <c r="B45" s="69"/>
      <c r="C45" s="42">
        <f>SUM(C28:C44)</f>
        <v>0</v>
      </c>
      <c r="D45" s="44">
        <f>SUM(D28:D44)</f>
        <v>0</v>
      </c>
      <c r="E45" s="38"/>
      <c r="F45" s="41"/>
      <c r="G45" s="41"/>
      <c r="H45" s="41"/>
      <c r="I45" s="41"/>
      <c r="J45" s="4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7.2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22" customFormat="1" ht="15" customHeight="1">
      <c r="A47" s="82" t="s">
        <v>16</v>
      </c>
      <c r="B47" s="82"/>
      <c r="C47" s="82"/>
      <c r="D47" s="82"/>
      <c r="E47" s="82"/>
      <c r="F47" s="82"/>
      <c r="G47" s="82"/>
      <c r="H47" s="82"/>
      <c r="I47" s="82"/>
      <c r="J47" s="82"/>
    </row>
    <row r="48" spans="1:34" ht="32.25" customHeight="1">
      <c r="A48" s="46" t="s">
        <v>33</v>
      </c>
      <c r="B48" s="46"/>
      <c r="C48" s="46"/>
      <c r="D48" s="46"/>
      <c r="E48" s="46"/>
      <c r="F48" s="46"/>
      <c r="G48" s="46"/>
      <c r="H48" s="46"/>
      <c r="I48" s="46"/>
      <c r="J48" s="4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>
      <c r="A49" s="25"/>
      <c r="B49" s="25"/>
      <c r="C49" s="12"/>
      <c r="D49" s="12"/>
      <c r="E49" s="12"/>
      <c r="F49" s="12"/>
      <c r="G49" s="12"/>
      <c r="H49" s="24"/>
      <c r="I49" s="24"/>
      <c r="J49" s="2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5.5" customHeight="1">
      <c r="A50" s="77" t="s">
        <v>30</v>
      </c>
      <c r="B50" s="77"/>
      <c r="C50" s="12"/>
      <c r="D50" s="12"/>
      <c r="E50" s="12"/>
      <c r="F50" s="12"/>
      <c r="G50" s="12"/>
      <c r="H50" s="78" t="s">
        <v>61</v>
      </c>
      <c r="I50" s="78"/>
      <c r="J50" s="7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3" customFormat="1">
      <c r="A51" s="4"/>
      <c r="B51" s="4"/>
    </row>
    <row r="52" spans="1:34" s="3" customFormat="1">
      <c r="A52" s="4"/>
      <c r="B52" s="4"/>
    </row>
    <row r="53" spans="1:34" s="3" customFormat="1">
      <c r="A53" s="4"/>
      <c r="B53" s="4"/>
    </row>
    <row r="54" spans="1:34" s="3" customFormat="1">
      <c r="A54" s="4"/>
      <c r="B54" s="4"/>
    </row>
    <row r="55" spans="1:34" s="3" customFormat="1">
      <c r="A55" s="4"/>
      <c r="B55" s="4"/>
    </row>
    <row r="56" spans="1:34" s="3" customFormat="1">
      <c r="A56" s="4"/>
      <c r="B56" s="4"/>
    </row>
    <row r="57" spans="1:34" s="3" customFormat="1">
      <c r="A57" s="4"/>
      <c r="B57" s="4"/>
    </row>
    <row r="58" spans="1:34" s="3" customFormat="1">
      <c r="A58" s="4"/>
      <c r="B58" s="4"/>
    </row>
    <row r="59" spans="1:34" s="3" customFormat="1">
      <c r="A59" s="4"/>
      <c r="B59" s="4"/>
    </row>
    <row r="60" spans="1:34" s="3" customFormat="1">
      <c r="A60" s="4"/>
      <c r="B60" s="4"/>
    </row>
    <row r="61" spans="1:34" s="3" customFormat="1">
      <c r="A61" s="4"/>
      <c r="B61" s="4"/>
    </row>
    <row r="62" spans="1:34" s="3" customFormat="1">
      <c r="A62" s="4"/>
      <c r="B62" s="4"/>
    </row>
    <row r="63" spans="1:34" s="3" customFormat="1">
      <c r="A63" s="4"/>
      <c r="B63" s="4"/>
    </row>
    <row r="64" spans="1:34" s="3" customFormat="1">
      <c r="A64" s="4"/>
      <c r="B64" s="4"/>
    </row>
    <row r="65" spans="1:2" s="3" customFormat="1">
      <c r="A65" s="4"/>
      <c r="B65" s="4"/>
    </row>
    <row r="66" spans="1:2" s="3" customFormat="1">
      <c r="A66" s="4"/>
      <c r="B66" s="4"/>
    </row>
    <row r="67" spans="1:2" s="3" customFormat="1">
      <c r="A67" s="4"/>
      <c r="B67" s="4"/>
    </row>
    <row r="68" spans="1:2" s="3" customFormat="1">
      <c r="A68" s="4"/>
      <c r="B68" s="4"/>
    </row>
    <row r="69" spans="1:2" s="3" customFormat="1">
      <c r="A69" s="4"/>
      <c r="B69" s="4"/>
    </row>
    <row r="70" spans="1:2" s="3" customFormat="1">
      <c r="A70" s="4"/>
      <c r="B70" s="4"/>
    </row>
    <row r="71" spans="1:2" s="3" customFormat="1">
      <c r="A71" s="4"/>
      <c r="B71" s="4"/>
    </row>
    <row r="72" spans="1:2" s="3" customFormat="1">
      <c r="A72" s="4"/>
      <c r="B72" s="4"/>
    </row>
    <row r="73" spans="1:2" s="3" customFormat="1">
      <c r="A73" s="4"/>
      <c r="B73" s="4"/>
    </row>
    <row r="74" spans="1:2" s="3" customFormat="1">
      <c r="A74" s="4"/>
      <c r="B74" s="4"/>
    </row>
    <row r="75" spans="1:2" s="3" customFormat="1">
      <c r="A75" s="4"/>
      <c r="B75" s="4"/>
    </row>
    <row r="76" spans="1:2" s="3" customFormat="1">
      <c r="A76" s="4"/>
      <c r="B76" s="4"/>
    </row>
    <row r="77" spans="1:2" s="3" customFormat="1">
      <c r="A77" s="4"/>
      <c r="B77" s="4"/>
    </row>
    <row r="78" spans="1:2" s="3" customFormat="1">
      <c r="A78" s="4"/>
      <c r="B78" s="4"/>
    </row>
    <row r="79" spans="1:2" s="3" customFormat="1">
      <c r="A79" s="4"/>
      <c r="B79" s="4"/>
    </row>
    <row r="80" spans="1:2" s="3" customFormat="1">
      <c r="A80" s="4"/>
      <c r="B80" s="4"/>
    </row>
    <row r="81" spans="1:2" s="3" customFormat="1">
      <c r="A81" s="4"/>
      <c r="B81" s="4"/>
    </row>
    <row r="82" spans="1:2" s="3" customFormat="1">
      <c r="A82" s="4"/>
      <c r="B82" s="4"/>
    </row>
    <row r="83" spans="1:2" s="3" customFormat="1">
      <c r="A83" s="4"/>
      <c r="B83" s="4"/>
    </row>
    <row r="84" spans="1:2" s="3" customFormat="1">
      <c r="A84" s="4"/>
      <c r="B84" s="4"/>
    </row>
    <row r="85" spans="1:2" s="3" customFormat="1">
      <c r="A85" s="4"/>
      <c r="B85" s="4"/>
    </row>
    <row r="86" spans="1:2" s="3" customFormat="1">
      <c r="A86" s="4"/>
      <c r="B86" s="4"/>
    </row>
    <row r="87" spans="1:2" s="3" customFormat="1">
      <c r="A87" s="4"/>
      <c r="B87" s="4"/>
    </row>
    <row r="88" spans="1:2" s="3" customFormat="1">
      <c r="A88" s="4"/>
      <c r="B88" s="4"/>
    </row>
    <row r="89" spans="1:2" s="3" customFormat="1">
      <c r="A89" s="4"/>
      <c r="B89" s="4"/>
    </row>
    <row r="90" spans="1:2" s="3" customFormat="1">
      <c r="A90" s="4"/>
      <c r="B90" s="4"/>
    </row>
    <row r="91" spans="1:2" s="3" customFormat="1">
      <c r="A91" s="4"/>
      <c r="B91" s="4"/>
    </row>
    <row r="92" spans="1:2" s="3" customFormat="1">
      <c r="A92" s="4"/>
      <c r="B92" s="4"/>
    </row>
    <row r="93" spans="1:2" s="3" customFormat="1">
      <c r="A93" s="4"/>
      <c r="B93" s="4"/>
    </row>
    <row r="94" spans="1:2" s="3" customFormat="1">
      <c r="A94" s="4"/>
      <c r="B94" s="4"/>
    </row>
    <row r="95" spans="1:2" s="3" customFormat="1">
      <c r="A95" s="4"/>
      <c r="B95" s="4"/>
    </row>
    <row r="96" spans="1:2" s="3" customFormat="1">
      <c r="A96" s="4"/>
      <c r="B96" s="4"/>
    </row>
    <row r="97" spans="1:2" s="3" customFormat="1">
      <c r="A97" s="4"/>
      <c r="B97" s="4"/>
    </row>
    <row r="98" spans="1:2" s="3" customFormat="1">
      <c r="A98" s="4"/>
      <c r="B98" s="4"/>
    </row>
    <row r="99" spans="1:2" s="3" customFormat="1">
      <c r="A99" s="4"/>
      <c r="B99" s="4"/>
    </row>
    <row r="100" spans="1:2" s="3" customFormat="1">
      <c r="A100" s="4"/>
      <c r="B100" s="4"/>
    </row>
    <row r="101" spans="1:2" s="3" customFormat="1">
      <c r="A101" s="4"/>
      <c r="B101" s="4"/>
    </row>
    <row r="102" spans="1:2" s="3" customFormat="1">
      <c r="A102" s="4"/>
      <c r="B102" s="4"/>
    </row>
    <row r="103" spans="1:2" s="3" customFormat="1">
      <c r="A103" s="4"/>
      <c r="B103" s="4"/>
    </row>
    <row r="104" spans="1:2" s="3" customFormat="1">
      <c r="A104" s="4"/>
      <c r="B104" s="4"/>
    </row>
    <row r="105" spans="1:2" s="3" customFormat="1">
      <c r="A105" s="4"/>
      <c r="B105" s="4"/>
    </row>
    <row r="106" spans="1:2" s="3" customFormat="1">
      <c r="A106" s="4"/>
      <c r="B106" s="4"/>
    </row>
    <row r="107" spans="1:2" s="3" customFormat="1">
      <c r="A107" s="4"/>
      <c r="B107" s="4"/>
    </row>
    <row r="108" spans="1:2" s="3" customFormat="1">
      <c r="A108" s="4"/>
      <c r="B108" s="4"/>
    </row>
    <row r="109" spans="1:2" s="3" customFormat="1">
      <c r="A109" s="4"/>
      <c r="B109" s="4"/>
    </row>
    <row r="110" spans="1:2" s="3" customFormat="1">
      <c r="A110" s="4"/>
      <c r="B110" s="4"/>
    </row>
    <row r="111" spans="1:2" s="3" customFormat="1">
      <c r="A111" s="4"/>
      <c r="B111" s="4"/>
    </row>
    <row r="112" spans="1:2" s="3" customFormat="1">
      <c r="A112" s="4"/>
      <c r="B112" s="4"/>
    </row>
    <row r="113" spans="1:2" s="3" customFormat="1">
      <c r="A113" s="4"/>
      <c r="B113" s="4"/>
    </row>
    <row r="114" spans="1:2" s="3" customFormat="1">
      <c r="A114" s="4"/>
      <c r="B114" s="4"/>
    </row>
    <row r="115" spans="1:2" s="3" customFormat="1">
      <c r="A115" s="4"/>
      <c r="B115" s="4"/>
    </row>
    <row r="116" spans="1:2" s="3" customFormat="1">
      <c r="A116" s="4"/>
      <c r="B116" s="4"/>
    </row>
    <row r="117" spans="1:2" s="3" customFormat="1">
      <c r="A117" s="4"/>
      <c r="B117" s="4"/>
    </row>
    <row r="118" spans="1:2" s="3" customFormat="1">
      <c r="A118" s="4"/>
      <c r="B118" s="4"/>
    </row>
    <row r="119" spans="1:2" s="3" customFormat="1">
      <c r="A119" s="4"/>
      <c r="B119" s="4"/>
    </row>
    <row r="120" spans="1:2" s="3" customFormat="1">
      <c r="A120" s="4"/>
      <c r="B120" s="4"/>
    </row>
    <row r="121" spans="1:2" s="3" customFormat="1">
      <c r="A121" s="4"/>
      <c r="B121" s="4"/>
    </row>
    <row r="122" spans="1:2" s="3" customFormat="1">
      <c r="A122" s="4"/>
      <c r="B122" s="4"/>
    </row>
    <row r="123" spans="1:2" s="3" customFormat="1">
      <c r="A123" s="4"/>
      <c r="B123" s="4"/>
    </row>
    <row r="124" spans="1:2" s="3" customFormat="1">
      <c r="A124" s="4"/>
      <c r="B124" s="4"/>
    </row>
    <row r="125" spans="1:2" s="3" customFormat="1">
      <c r="A125" s="4"/>
      <c r="B125" s="4"/>
    </row>
    <row r="126" spans="1:2" s="3" customFormat="1">
      <c r="A126" s="4"/>
      <c r="B126" s="4"/>
    </row>
    <row r="127" spans="1:2" s="3" customFormat="1">
      <c r="A127" s="4"/>
      <c r="B127" s="4"/>
    </row>
    <row r="128" spans="1:2" s="3" customFormat="1">
      <c r="A128" s="4"/>
      <c r="B128" s="4"/>
    </row>
    <row r="129" spans="1:2" s="3" customFormat="1">
      <c r="A129" s="4"/>
      <c r="B129" s="4"/>
    </row>
    <row r="130" spans="1:2" s="3" customFormat="1">
      <c r="A130" s="4"/>
      <c r="B130" s="4"/>
    </row>
    <row r="131" spans="1:2" s="3" customFormat="1">
      <c r="A131" s="4"/>
      <c r="B131" s="4"/>
    </row>
    <row r="132" spans="1:2" s="3" customFormat="1">
      <c r="A132" s="4"/>
      <c r="B132" s="4"/>
    </row>
    <row r="133" spans="1:2" s="3" customFormat="1">
      <c r="A133" s="4"/>
      <c r="B133" s="4"/>
    </row>
    <row r="134" spans="1:2" s="3" customFormat="1">
      <c r="A134" s="4"/>
      <c r="B134" s="4"/>
    </row>
    <row r="135" spans="1:2" s="3" customFormat="1">
      <c r="A135" s="4"/>
      <c r="B135" s="4"/>
    </row>
    <row r="136" spans="1:2" s="3" customFormat="1">
      <c r="A136" s="4"/>
      <c r="B136" s="4"/>
    </row>
    <row r="137" spans="1:2" s="3" customFormat="1">
      <c r="A137" s="4"/>
      <c r="B137" s="4"/>
    </row>
    <row r="138" spans="1:2" s="3" customFormat="1">
      <c r="A138" s="4"/>
      <c r="B138" s="4"/>
    </row>
    <row r="139" spans="1:2" s="3" customFormat="1">
      <c r="A139" s="4"/>
      <c r="B139" s="4"/>
    </row>
    <row r="140" spans="1:2" s="3" customFormat="1">
      <c r="A140" s="4"/>
      <c r="B140" s="4"/>
    </row>
    <row r="141" spans="1:2" s="3" customFormat="1">
      <c r="A141" s="4"/>
      <c r="B141" s="4"/>
    </row>
    <row r="142" spans="1:2" s="3" customFormat="1">
      <c r="A142" s="4"/>
      <c r="B142" s="4"/>
    </row>
    <row r="143" spans="1:2" s="3" customFormat="1">
      <c r="A143" s="4"/>
      <c r="B143" s="4"/>
    </row>
    <row r="144" spans="1:2" s="3" customFormat="1">
      <c r="A144" s="4"/>
      <c r="B144" s="4"/>
    </row>
    <row r="145" spans="1:2" s="3" customFormat="1">
      <c r="A145" s="4"/>
      <c r="B145" s="4"/>
    </row>
    <row r="146" spans="1:2" s="3" customFormat="1">
      <c r="A146" s="4"/>
      <c r="B146" s="4"/>
    </row>
    <row r="147" spans="1:2" s="3" customFormat="1">
      <c r="A147" s="4"/>
      <c r="B147" s="4"/>
    </row>
    <row r="148" spans="1:2" s="3" customFormat="1">
      <c r="A148" s="4"/>
      <c r="B148" s="4"/>
    </row>
    <row r="149" spans="1:2" s="3" customFormat="1">
      <c r="A149" s="4"/>
      <c r="B149" s="4"/>
    </row>
    <row r="150" spans="1:2" s="3" customFormat="1">
      <c r="A150" s="4"/>
      <c r="B150" s="4"/>
    </row>
    <row r="151" spans="1:2" s="3" customFormat="1">
      <c r="A151" s="4"/>
      <c r="B151" s="4"/>
    </row>
    <row r="152" spans="1:2" s="3" customFormat="1">
      <c r="A152" s="4"/>
      <c r="B152" s="4"/>
    </row>
    <row r="153" spans="1:2" s="3" customFormat="1">
      <c r="A153" s="4"/>
      <c r="B153" s="4"/>
    </row>
    <row r="154" spans="1:2" s="3" customFormat="1">
      <c r="A154" s="4"/>
      <c r="B154" s="4"/>
    </row>
    <row r="155" spans="1:2" s="3" customFormat="1">
      <c r="A155" s="4"/>
      <c r="B155" s="4"/>
    </row>
    <row r="156" spans="1:2" s="3" customFormat="1">
      <c r="A156" s="4"/>
      <c r="B156" s="4"/>
    </row>
    <row r="157" spans="1:2" s="3" customFormat="1">
      <c r="A157" s="4"/>
      <c r="B157" s="4"/>
    </row>
    <row r="158" spans="1:2" s="3" customFormat="1">
      <c r="A158" s="4"/>
      <c r="B158" s="4"/>
    </row>
    <row r="159" spans="1:2" s="3" customFormat="1">
      <c r="A159" s="4"/>
      <c r="B159" s="4"/>
    </row>
    <row r="160" spans="1:2" s="3" customFormat="1">
      <c r="A160" s="4"/>
      <c r="B160" s="4"/>
    </row>
    <row r="161" spans="1:2" s="3" customFormat="1">
      <c r="A161" s="4"/>
      <c r="B161" s="4"/>
    </row>
    <row r="162" spans="1:2" s="3" customFormat="1">
      <c r="A162" s="4"/>
      <c r="B162" s="4"/>
    </row>
    <row r="163" spans="1:2" s="3" customFormat="1">
      <c r="A163" s="4"/>
      <c r="B163" s="4"/>
    </row>
    <row r="164" spans="1:2" s="3" customFormat="1">
      <c r="A164" s="4"/>
      <c r="B164" s="4"/>
    </row>
    <row r="165" spans="1:2" s="3" customFormat="1">
      <c r="A165" s="4"/>
      <c r="B165" s="4"/>
    </row>
    <row r="166" spans="1:2" s="3" customFormat="1">
      <c r="A166" s="4"/>
      <c r="B166" s="4"/>
    </row>
    <row r="167" spans="1:2" s="3" customFormat="1">
      <c r="A167" s="4"/>
      <c r="B167" s="4"/>
    </row>
    <row r="168" spans="1:2" s="3" customFormat="1">
      <c r="A168" s="4"/>
      <c r="B168" s="4"/>
    </row>
    <row r="169" spans="1:2" s="3" customFormat="1">
      <c r="A169" s="4"/>
      <c r="B169" s="4"/>
    </row>
    <row r="170" spans="1:2" s="3" customFormat="1">
      <c r="A170" s="4"/>
      <c r="B170" s="4"/>
    </row>
    <row r="171" spans="1:2" s="3" customFormat="1">
      <c r="A171" s="4"/>
      <c r="B171" s="4"/>
    </row>
    <row r="172" spans="1:2" s="3" customFormat="1">
      <c r="A172" s="4"/>
      <c r="B172" s="4"/>
    </row>
    <row r="173" spans="1:2" s="3" customFormat="1">
      <c r="A173" s="4"/>
      <c r="B173" s="4"/>
    </row>
    <row r="174" spans="1:2" s="3" customFormat="1">
      <c r="A174" s="4"/>
      <c r="B174" s="4"/>
    </row>
    <row r="175" spans="1:2" s="3" customFormat="1">
      <c r="A175" s="4"/>
      <c r="B175" s="4"/>
    </row>
    <row r="176" spans="1:2" s="3" customFormat="1">
      <c r="A176" s="4"/>
      <c r="B176" s="4"/>
    </row>
    <row r="177" spans="1:2" s="3" customFormat="1">
      <c r="A177" s="4"/>
      <c r="B177" s="4"/>
    </row>
    <row r="178" spans="1:2" s="3" customFormat="1">
      <c r="A178" s="4"/>
      <c r="B178" s="4"/>
    </row>
    <row r="179" spans="1:2" s="3" customFormat="1">
      <c r="A179" s="4"/>
      <c r="B179" s="4"/>
    </row>
    <row r="180" spans="1:2" s="3" customFormat="1">
      <c r="A180" s="4"/>
      <c r="B180" s="4"/>
    </row>
    <row r="181" spans="1:2" s="3" customFormat="1">
      <c r="A181" s="4"/>
      <c r="B181" s="4"/>
    </row>
    <row r="182" spans="1:2" s="3" customFormat="1">
      <c r="A182" s="4"/>
      <c r="B182" s="4"/>
    </row>
    <row r="183" spans="1:2" s="3" customFormat="1">
      <c r="A183" s="4"/>
      <c r="B183" s="4"/>
    </row>
    <row r="184" spans="1:2" s="3" customFormat="1">
      <c r="A184" s="4"/>
      <c r="B184" s="4"/>
    </row>
    <row r="185" spans="1:2" s="3" customFormat="1">
      <c r="A185" s="4"/>
      <c r="B185" s="4"/>
    </row>
    <row r="186" spans="1:2" s="3" customFormat="1">
      <c r="A186" s="4"/>
      <c r="B186" s="4"/>
    </row>
    <row r="187" spans="1:2" s="3" customFormat="1">
      <c r="A187" s="4"/>
      <c r="B187" s="4"/>
    </row>
    <row r="188" spans="1:2" s="3" customFormat="1">
      <c r="A188" s="4"/>
      <c r="B188" s="4"/>
    </row>
    <row r="189" spans="1:2" s="3" customFormat="1">
      <c r="A189" s="4"/>
      <c r="B189" s="4"/>
    </row>
    <row r="190" spans="1:2" s="3" customFormat="1">
      <c r="A190" s="4"/>
      <c r="B190" s="4"/>
    </row>
    <row r="191" spans="1:2" s="3" customFormat="1">
      <c r="A191" s="4"/>
      <c r="B191" s="4"/>
    </row>
    <row r="192" spans="1:2" s="3" customFormat="1">
      <c r="A192" s="4"/>
      <c r="B192" s="4"/>
    </row>
    <row r="193" spans="1:2" s="3" customFormat="1">
      <c r="A193" s="4"/>
      <c r="B193" s="4"/>
    </row>
    <row r="194" spans="1:2" s="3" customFormat="1">
      <c r="A194" s="4"/>
      <c r="B194" s="4"/>
    </row>
    <row r="195" spans="1:2" s="3" customFormat="1">
      <c r="A195" s="4"/>
      <c r="B195" s="4"/>
    </row>
    <row r="196" spans="1:2" s="3" customFormat="1">
      <c r="A196" s="4"/>
      <c r="B196" s="4"/>
    </row>
    <row r="197" spans="1:2" s="3" customFormat="1">
      <c r="A197" s="4"/>
      <c r="B197" s="4"/>
    </row>
    <row r="198" spans="1:2" s="3" customFormat="1">
      <c r="A198" s="4"/>
      <c r="B198" s="4"/>
    </row>
    <row r="199" spans="1:2" s="3" customFormat="1">
      <c r="A199" s="4"/>
      <c r="B199" s="4"/>
    </row>
    <row r="200" spans="1:2" s="3" customFormat="1">
      <c r="A200" s="4"/>
      <c r="B200" s="4"/>
    </row>
    <row r="201" spans="1:2" s="3" customFormat="1">
      <c r="A201" s="4"/>
      <c r="B201" s="4"/>
    </row>
    <row r="202" spans="1:2" s="3" customFormat="1">
      <c r="A202" s="4"/>
      <c r="B202" s="4"/>
    </row>
    <row r="203" spans="1:2" s="3" customFormat="1">
      <c r="A203" s="4"/>
      <c r="B203" s="4"/>
    </row>
    <row r="204" spans="1:2" s="3" customFormat="1">
      <c r="A204" s="4"/>
      <c r="B204" s="4"/>
    </row>
    <row r="205" spans="1:2" s="3" customFormat="1">
      <c r="A205" s="4"/>
      <c r="B205" s="4"/>
    </row>
    <row r="206" spans="1:2" s="3" customFormat="1">
      <c r="A206" s="4"/>
      <c r="B206" s="4"/>
    </row>
    <row r="207" spans="1:2" s="3" customFormat="1">
      <c r="A207" s="4"/>
      <c r="B207" s="4"/>
    </row>
    <row r="208" spans="1:2" s="3" customFormat="1">
      <c r="A208" s="4"/>
      <c r="B208" s="4"/>
    </row>
    <row r="209" spans="1:2" s="3" customFormat="1">
      <c r="A209" s="4"/>
      <c r="B209" s="4"/>
    </row>
    <row r="210" spans="1:2" s="3" customFormat="1">
      <c r="A210" s="4"/>
      <c r="B210" s="4"/>
    </row>
    <row r="211" spans="1:2" s="3" customFormat="1">
      <c r="A211" s="4"/>
      <c r="B211" s="4"/>
    </row>
    <row r="212" spans="1:2" s="3" customFormat="1">
      <c r="A212" s="4"/>
      <c r="B212" s="4"/>
    </row>
    <row r="213" spans="1:2" s="3" customFormat="1">
      <c r="A213" s="4"/>
      <c r="B213" s="4"/>
    </row>
    <row r="214" spans="1:2" s="3" customFormat="1">
      <c r="A214" s="4"/>
      <c r="B214" s="4"/>
    </row>
    <row r="215" spans="1:2" s="3" customFormat="1">
      <c r="A215" s="4"/>
      <c r="B215" s="4"/>
    </row>
    <row r="216" spans="1:2" s="3" customFormat="1">
      <c r="A216" s="4"/>
      <c r="B216" s="4"/>
    </row>
    <row r="217" spans="1:2" s="3" customFormat="1">
      <c r="A217" s="4"/>
      <c r="B217" s="4"/>
    </row>
    <row r="218" spans="1:2" s="3" customFormat="1">
      <c r="A218" s="4"/>
      <c r="B218" s="4"/>
    </row>
    <row r="219" spans="1:2" s="3" customFormat="1">
      <c r="A219" s="4"/>
      <c r="B219" s="4"/>
    </row>
    <row r="220" spans="1:2" s="3" customFormat="1">
      <c r="A220" s="4"/>
      <c r="B220" s="4"/>
    </row>
    <row r="221" spans="1:2" s="3" customFormat="1">
      <c r="A221" s="4"/>
      <c r="B221" s="4"/>
    </row>
    <row r="222" spans="1:2" s="3" customFormat="1">
      <c r="A222" s="4"/>
      <c r="B222" s="4"/>
    </row>
    <row r="223" spans="1:2" s="3" customFormat="1">
      <c r="A223" s="4"/>
      <c r="B223" s="4"/>
    </row>
    <row r="224" spans="1:2" s="3" customFormat="1">
      <c r="A224" s="4"/>
      <c r="B224" s="4"/>
    </row>
    <row r="225" spans="1:2" s="3" customFormat="1">
      <c r="A225" s="4"/>
      <c r="B225" s="4"/>
    </row>
    <row r="226" spans="1:2" s="3" customFormat="1">
      <c r="A226" s="4"/>
      <c r="B226" s="4"/>
    </row>
    <row r="227" spans="1:2" s="3" customFormat="1">
      <c r="A227" s="4"/>
      <c r="B227" s="4"/>
    </row>
    <row r="228" spans="1:2" s="3" customFormat="1">
      <c r="A228" s="4"/>
      <c r="B228" s="4"/>
    </row>
    <row r="229" spans="1:2" s="3" customFormat="1">
      <c r="A229" s="4"/>
      <c r="B229" s="4"/>
    </row>
    <row r="230" spans="1:2" s="3" customFormat="1">
      <c r="A230" s="4"/>
      <c r="B230" s="4"/>
    </row>
    <row r="231" spans="1:2" s="3" customFormat="1">
      <c r="A231" s="4"/>
      <c r="B231" s="4"/>
    </row>
    <row r="232" spans="1:2" s="3" customFormat="1">
      <c r="A232" s="4"/>
      <c r="B232" s="4"/>
    </row>
    <row r="233" spans="1:2" s="3" customFormat="1">
      <c r="A233" s="4"/>
      <c r="B233" s="4"/>
    </row>
    <row r="234" spans="1:2" s="3" customFormat="1">
      <c r="A234" s="4"/>
      <c r="B234" s="4"/>
    </row>
    <row r="235" spans="1:2" s="3" customFormat="1">
      <c r="A235" s="4"/>
      <c r="B235" s="4"/>
    </row>
    <row r="236" spans="1:2" s="3" customFormat="1">
      <c r="A236" s="4"/>
      <c r="B236" s="4"/>
    </row>
    <row r="237" spans="1:2" s="3" customFormat="1">
      <c r="A237" s="4"/>
      <c r="B237" s="4"/>
    </row>
    <row r="238" spans="1:2" s="3" customFormat="1">
      <c r="A238" s="4"/>
      <c r="B238" s="4"/>
    </row>
    <row r="239" spans="1:2" s="3" customFormat="1">
      <c r="A239" s="4"/>
      <c r="B239" s="4"/>
    </row>
    <row r="240" spans="1:2" s="3" customFormat="1">
      <c r="A240" s="4"/>
      <c r="B240" s="4"/>
    </row>
    <row r="241" spans="1:2" s="3" customFormat="1">
      <c r="A241" s="4"/>
      <c r="B241" s="4"/>
    </row>
    <row r="242" spans="1:2" s="3" customFormat="1">
      <c r="A242" s="4"/>
      <c r="B242" s="4"/>
    </row>
    <row r="243" spans="1:2" s="3" customFormat="1">
      <c r="A243" s="4"/>
      <c r="B243" s="4"/>
    </row>
    <row r="244" spans="1:2" s="3" customFormat="1">
      <c r="A244" s="4"/>
      <c r="B244" s="4"/>
    </row>
    <row r="245" spans="1:2" s="3" customFormat="1">
      <c r="A245" s="4"/>
      <c r="B245" s="4"/>
    </row>
    <row r="246" spans="1:2" s="3" customFormat="1">
      <c r="A246" s="4"/>
      <c r="B246" s="4"/>
    </row>
    <row r="247" spans="1:2" s="3" customFormat="1">
      <c r="A247" s="4"/>
      <c r="B247" s="4"/>
    </row>
    <row r="248" spans="1:2" s="3" customFormat="1">
      <c r="A248" s="4"/>
      <c r="B248" s="4"/>
    </row>
    <row r="249" spans="1:2" s="3" customFormat="1">
      <c r="A249" s="4"/>
      <c r="B249" s="4"/>
    </row>
    <row r="250" spans="1:2" s="3" customFormat="1">
      <c r="A250" s="4"/>
      <c r="B250" s="4"/>
    </row>
    <row r="251" spans="1:2" s="3" customFormat="1">
      <c r="A251" s="4"/>
      <c r="B251" s="4"/>
    </row>
    <row r="252" spans="1:2" s="3" customFormat="1">
      <c r="A252" s="4"/>
      <c r="B252" s="4"/>
    </row>
    <row r="253" spans="1:2" s="3" customFormat="1">
      <c r="A253" s="4"/>
      <c r="B253" s="4"/>
    </row>
    <row r="254" spans="1:2" s="3" customFormat="1">
      <c r="A254" s="4"/>
      <c r="B254" s="4"/>
    </row>
    <row r="255" spans="1:2" s="3" customFormat="1">
      <c r="A255" s="4"/>
      <c r="B255" s="4"/>
    </row>
    <row r="256" spans="1:2" s="3" customFormat="1">
      <c r="A256" s="4"/>
      <c r="B256" s="4"/>
    </row>
    <row r="257" spans="1:2" s="3" customFormat="1">
      <c r="A257" s="4"/>
      <c r="B257" s="4"/>
    </row>
    <row r="258" spans="1:2" s="3" customFormat="1">
      <c r="A258" s="4"/>
      <c r="B258" s="4"/>
    </row>
    <row r="259" spans="1:2" s="3" customFormat="1">
      <c r="A259" s="4"/>
      <c r="B259" s="4"/>
    </row>
    <row r="260" spans="1:2" s="3" customFormat="1">
      <c r="A260" s="4"/>
      <c r="B260" s="4"/>
    </row>
    <row r="261" spans="1:2" s="3" customFormat="1">
      <c r="A261" s="4"/>
      <c r="B261" s="4"/>
    </row>
    <row r="262" spans="1:2" s="3" customFormat="1">
      <c r="A262" s="4"/>
      <c r="B262" s="4"/>
    </row>
    <row r="263" spans="1:2" s="3" customFormat="1">
      <c r="A263" s="4"/>
      <c r="B263" s="4"/>
    </row>
    <row r="264" spans="1:2" s="3" customFormat="1">
      <c r="A264" s="4"/>
      <c r="B264" s="4"/>
    </row>
    <row r="265" spans="1:2" s="3" customFormat="1">
      <c r="A265" s="4"/>
      <c r="B265" s="4"/>
    </row>
    <row r="266" spans="1:2" s="3" customFormat="1">
      <c r="A266" s="4"/>
      <c r="B266" s="4"/>
    </row>
    <row r="267" spans="1:2" s="3" customFormat="1">
      <c r="A267" s="4"/>
      <c r="B267" s="4"/>
    </row>
    <row r="268" spans="1:2" s="3" customFormat="1">
      <c r="A268" s="4"/>
      <c r="B268" s="4"/>
    </row>
    <row r="269" spans="1:2" s="3" customFormat="1">
      <c r="A269" s="4"/>
      <c r="B269" s="4"/>
    </row>
    <row r="270" spans="1:2" s="3" customFormat="1">
      <c r="A270" s="4"/>
      <c r="B270" s="4"/>
    </row>
    <row r="271" spans="1:2" s="3" customFormat="1">
      <c r="A271" s="4"/>
      <c r="B271" s="4"/>
    </row>
    <row r="272" spans="1:2" s="3" customFormat="1">
      <c r="A272" s="4"/>
      <c r="B272" s="4"/>
    </row>
    <row r="273" spans="1:2" s="3" customFormat="1">
      <c r="A273" s="4"/>
      <c r="B273" s="4"/>
    </row>
    <row r="274" spans="1:2" s="3" customFormat="1">
      <c r="A274" s="4"/>
      <c r="B274" s="4"/>
    </row>
    <row r="275" spans="1:2" s="3" customFormat="1">
      <c r="A275" s="4"/>
      <c r="B275" s="4"/>
    </row>
    <row r="276" spans="1:2" s="3" customFormat="1">
      <c r="A276" s="4"/>
      <c r="B276" s="4"/>
    </row>
    <row r="277" spans="1:2" s="3" customFormat="1">
      <c r="A277" s="4"/>
      <c r="B277" s="4"/>
    </row>
    <row r="278" spans="1:2" s="3" customFormat="1">
      <c r="A278" s="4"/>
      <c r="B278" s="4"/>
    </row>
    <row r="279" spans="1:2" s="3" customFormat="1">
      <c r="A279" s="4"/>
      <c r="B279" s="4"/>
    </row>
    <row r="280" spans="1:2" s="3" customFormat="1">
      <c r="A280" s="4"/>
      <c r="B280" s="4"/>
    </row>
    <row r="281" spans="1:2" s="3" customFormat="1">
      <c r="A281" s="4"/>
      <c r="B281" s="4"/>
    </row>
    <row r="282" spans="1:2" s="3" customFormat="1">
      <c r="A282" s="4"/>
      <c r="B282" s="4"/>
    </row>
    <row r="283" spans="1:2" s="3" customFormat="1">
      <c r="A283" s="4"/>
      <c r="B283" s="4"/>
    </row>
    <row r="284" spans="1:2" s="3" customFormat="1">
      <c r="A284" s="4"/>
      <c r="B284" s="4"/>
    </row>
    <row r="285" spans="1:2" s="3" customFormat="1">
      <c r="A285" s="4"/>
      <c r="B285" s="4"/>
    </row>
    <row r="286" spans="1:2" s="3" customFormat="1">
      <c r="A286" s="4"/>
      <c r="B286" s="4"/>
    </row>
    <row r="287" spans="1:2" s="3" customFormat="1">
      <c r="A287" s="4"/>
      <c r="B287" s="4"/>
    </row>
    <row r="288" spans="1:2" s="3" customFormat="1">
      <c r="A288" s="4"/>
      <c r="B288" s="4"/>
    </row>
    <row r="289" spans="1:2" s="3" customFormat="1">
      <c r="A289" s="4"/>
      <c r="B289" s="4"/>
    </row>
    <row r="290" spans="1:2" s="3" customFormat="1">
      <c r="A290" s="4"/>
      <c r="B290" s="4"/>
    </row>
    <row r="291" spans="1:2" s="3" customFormat="1">
      <c r="A291" s="4"/>
      <c r="B291" s="4"/>
    </row>
    <row r="292" spans="1:2" s="3" customFormat="1">
      <c r="A292" s="4"/>
      <c r="B292" s="4"/>
    </row>
    <row r="293" spans="1:2" s="3" customFormat="1">
      <c r="A293" s="4"/>
      <c r="B293" s="4"/>
    </row>
    <row r="294" spans="1:2" s="3" customFormat="1">
      <c r="A294" s="4"/>
      <c r="B294" s="4"/>
    </row>
    <row r="295" spans="1:2" s="3" customFormat="1">
      <c r="A295" s="4"/>
      <c r="B295" s="4"/>
    </row>
    <row r="296" spans="1:2" s="3" customFormat="1">
      <c r="A296" s="4"/>
      <c r="B296" s="4"/>
    </row>
    <row r="297" spans="1:2" s="3" customFormat="1">
      <c r="A297" s="4"/>
      <c r="B297" s="4"/>
    </row>
    <row r="298" spans="1:2" s="3" customFormat="1">
      <c r="A298" s="4"/>
      <c r="B298" s="4"/>
    </row>
    <row r="299" spans="1:2" s="3" customFormat="1">
      <c r="A299" s="4"/>
      <c r="B299" s="4"/>
    </row>
    <row r="300" spans="1:2" s="3" customFormat="1">
      <c r="A300" s="4"/>
      <c r="B300" s="4"/>
    </row>
    <row r="301" spans="1:2" s="3" customFormat="1">
      <c r="A301" s="4"/>
      <c r="B301" s="4"/>
    </row>
    <row r="302" spans="1:2" s="3" customFormat="1">
      <c r="A302" s="4"/>
      <c r="B302" s="4"/>
    </row>
    <row r="303" spans="1:2" s="3" customFormat="1">
      <c r="A303" s="4"/>
      <c r="B303" s="4"/>
    </row>
    <row r="304" spans="1:2" s="3" customFormat="1">
      <c r="A304" s="4"/>
      <c r="B304" s="4"/>
    </row>
    <row r="305" spans="1:2" s="3" customFormat="1">
      <c r="A305" s="4"/>
      <c r="B305" s="4"/>
    </row>
    <row r="306" spans="1:2" s="3" customFormat="1">
      <c r="A306" s="4"/>
      <c r="B306" s="4"/>
    </row>
    <row r="307" spans="1:2" s="3" customFormat="1">
      <c r="A307" s="4"/>
      <c r="B307" s="4"/>
    </row>
    <row r="308" spans="1:2" s="3" customFormat="1">
      <c r="A308" s="4"/>
      <c r="B308" s="4"/>
    </row>
  </sheetData>
  <sheetProtection selectLockedCells="1"/>
  <mergeCells count="97">
    <mergeCell ref="I20:J20"/>
    <mergeCell ref="I21:J21"/>
    <mergeCell ref="I22:J22"/>
    <mergeCell ref="I23:J23"/>
    <mergeCell ref="I24:J24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H5:J5"/>
    <mergeCell ref="H6:J6"/>
    <mergeCell ref="H7:J7"/>
    <mergeCell ref="B9:G9"/>
    <mergeCell ref="I9:J9"/>
    <mergeCell ref="B23:E23"/>
    <mergeCell ref="B24:G24"/>
    <mergeCell ref="D5:F5"/>
    <mergeCell ref="D6:F6"/>
    <mergeCell ref="D7:F7"/>
    <mergeCell ref="A50:B50"/>
    <mergeCell ref="H50:J50"/>
    <mergeCell ref="D37:D39"/>
    <mergeCell ref="A47:J47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F39:F40"/>
    <mergeCell ref="G39:G40"/>
    <mergeCell ref="F41:F42"/>
    <mergeCell ref="G41:G42"/>
    <mergeCell ref="H37:I38"/>
    <mergeCell ref="H39:I40"/>
    <mergeCell ref="H41:I42"/>
    <mergeCell ref="H33:I34"/>
    <mergeCell ref="F29:F30"/>
    <mergeCell ref="G29:G30"/>
    <mergeCell ref="F31:F32"/>
    <mergeCell ref="G31:G32"/>
    <mergeCell ref="F33:F34"/>
    <mergeCell ref="G33:G34"/>
    <mergeCell ref="A37:B37"/>
    <mergeCell ref="A38:B38"/>
    <mergeCell ref="A39:B39"/>
    <mergeCell ref="A26:D26"/>
    <mergeCell ref="F27:J27"/>
    <mergeCell ref="J29:J42"/>
    <mergeCell ref="H35:I36"/>
    <mergeCell ref="A42:B42"/>
    <mergeCell ref="A40:B40"/>
    <mergeCell ref="A41:B41"/>
    <mergeCell ref="F35:F36"/>
    <mergeCell ref="G35:G36"/>
    <mergeCell ref="F37:F38"/>
    <mergeCell ref="G37:G38"/>
    <mergeCell ref="H29:I30"/>
    <mergeCell ref="H31:I32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46:G46"/>
    <mergeCell ref="H46:J46"/>
    <mergeCell ref="A48:J48"/>
    <mergeCell ref="C1:J1"/>
    <mergeCell ref="A3:J3"/>
    <mergeCell ref="A4:J4"/>
    <mergeCell ref="A5:C5"/>
    <mergeCell ref="A6:C6"/>
    <mergeCell ref="C2:H2"/>
    <mergeCell ref="B22:G22"/>
    <mergeCell ref="A7:C7"/>
    <mergeCell ref="A11:A13"/>
    <mergeCell ref="A8:J8"/>
    <mergeCell ref="A43:B43"/>
    <mergeCell ref="A44:B44"/>
    <mergeCell ref="A45:B45"/>
  </mergeCells>
  <conditionalFormatting sqref="H14:I24 H10:I10 F43:J45 C28:C39 E28:E39 D28:D37 D40:D45 I11:I24">
    <cfRule type="cellIs" dxfId="2" priority="18" stopIfTrue="1" operator="equal">
      <formula>0</formula>
    </cfRule>
  </conditionalFormatting>
  <conditionalFormatting sqref="H10:I22 I11:I24">
    <cfRule type="expression" dxfId="1" priority="12">
      <formula>$H$2="X"</formula>
    </cfRule>
  </conditionalFormatting>
  <conditionalFormatting sqref="H23:I24">
    <cfRule type="expression" dxfId="0" priority="20">
      <formula>$J$2="X"</formula>
    </cfRule>
  </conditionalFormatting>
  <printOptions horizontalCentered="1" verticalCentered="1"/>
  <pageMargins left="0.25" right="0.25" top="0.21" bottom="0" header="7.0000000000000007E-2" footer="0.09"/>
  <pageSetup paperSize="9" orientation="portrait" horizontalDpi="300" verticalDpi="300" r:id="rId1"/>
  <headerFooter>
    <oddHeader>&amp;C&amp;8~~Finance Computer Cell ~~ Income Tax Computationn Sheet~~ Final~~Financial Year 2022-2023~~Assessment Year 2023-2024 ~~ Mahatma Gandhi University~~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Computation &amp; Salary Details </vt:lpstr>
      <vt:lpstr>'Computation &amp; Salary Details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2022-11-02T08:03:05Z</cp:lastPrinted>
  <dcterms:created xsi:type="dcterms:W3CDTF">2017-07-01T13:26:59Z</dcterms:created>
  <dcterms:modified xsi:type="dcterms:W3CDTF">2022-11-04T07:07:13Z</dcterms:modified>
</cp:coreProperties>
</file>