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7560" activeTab="1"/>
  </bookViews>
  <sheets>
    <sheet name="Sheet1" sheetId="1" r:id="rId1"/>
    <sheet name="Sheet2" sheetId="2" r:id="rId2"/>
  </sheets>
  <definedNames>
    <definedName name="_xlnm.Print_Area" localSheetId="0">'Sheet1'!$A$1:$E$55</definedName>
    <definedName name="_xlnm.Print_Area" localSheetId="1">'Sheet2'!$A$1:$L$42</definedName>
  </definedNames>
  <calcPr calcId="124519"/>
</workbook>
</file>

<file path=xl/comments1.xml><?xml version="1.0" encoding="utf-8"?>
<comments xmlns="http://schemas.openxmlformats.org/spreadsheetml/2006/main">
  <authors>
    <author>mgu</author>
  </authors>
  <commentList>
    <comment ref="E7" authorId="0">
      <text>
        <r>
          <rPr>
            <b/>
            <sz val="9"/>
            <rFont val="Tahoma"/>
            <family val="2"/>
          </rPr>
          <t>mgu:</t>
        </r>
        <r>
          <rPr>
            <sz val="9"/>
            <rFont val="Tahoma"/>
            <family val="2"/>
          </rPr>
          <t xml:space="preserve">
Please Enter Your 
Completed Age as on 31-03-2020</t>
        </r>
      </text>
    </comment>
  </commentList>
</comments>
</file>

<file path=xl/sharedStrings.xml><?xml version="1.0" encoding="utf-8"?>
<sst xmlns="http://schemas.openxmlformats.org/spreadsheetml/2006/main" count="110" uniqueCount="106">
  <si>
    <t>1.Provident Fund</t>
  </si>
  <si>
    <t>2.LIC</t>
  </si>
  <si>
    <t>3.GIS</t>
  </si>
  <si>
    <t>4.SWF</t>
  </si>
  <si>
    <t>5.FBS</t>
  </si>
  <si>
    <t>7.HBA Principal</t>
  </si>
  <si>
    <t>8.Tuition Fee</t>
  </si>
  <si>
    <t>6.SLI</t>
  </si>
  <si>
    <t>Total</t>
  </si>
  <si>
    <t>Tax on Total Income</t>
  </si>
  <si>
    <t>Deductions towards rent paid</t>
  </si>
  <si>
    <t>Balance ((1)-(2))</t>
  </si>
  <si>
    <t xml:space="preserve">Profession Tax paid </t>
  </si>
  <si>
    <t>Net Salary Income ((3)-(4))</t>
  </si>
  <si>
    <t>Gross Total Income</t>
  </si>
  <si>
    <t>Name</t>
  </si>
  <si>
    <t>PAN</t>
  </si>
  <si>
    <t>Income Details</t>
  </si>
  <si>
    <t xml:space="preserve">B-Deductions under any other Provisions of Chapter VIA </t>
  </si>
  <si>
    <t>11.Contribution to Pension Fund(80CCC)</t>
  </si>
  <si>
    <t>Month</t>
  </si>
  <si>
    <t>PFS</t>
  </si>
  <si>
    <t>LIC</t>
  </si>
  <si>
    <t>GIS</t>
  </si>
  <si>
    <t>SWF</t>
  </si>
  <si>
    <t>FBS</t>
  </si>
  <si>
    <t>SLI</t>
  </si>
  <si>
    <t>HBA</t>
  </si>
  <si>
    <t>D A Arrear-1</t>
  </si>
  <si>
    <t>D A Arrear-2</t>
  </si>
  <si>
    <t>ELS</t>
  </si>
  <si>
    <t>Sl.No</t>
  </si>
  <si>
    <t>Name of Institution</t>
  </si>
  <si>
    <t>Taxable Income</t>
  </si>
  <si>
    <t>Nil</t>
  </si>
  <si>
    <t>Tax Rate (%)</t>
  </si>
  <si>
    <t>Rs.5,00,001 - Rs.10,00,000</t>
  </si>
  <si>
    <t>Above Rs.10,00,000</t>
  </si>
  <si>
    <t>Cess</t>
  </si>
  <si>
    <t>Signature</t>
  </si>
  <si>
    <t>Date</t>
  </si>
  <si>
    <t>Amount Rs.</t>
  </si>
  <si>
    <t>For Office Use</t>
  </si>
  <si>
    <t>No.</t>
  </si>
  <si>
    <t>Particulars</t>
  </si>
  <si>
    <t>Details of Institutions from which HBA is availed</t>
  </si>
  <si>
    <t>Declaration</t>
  </si>
  <si>
    <t>TDS</t>
  </si>
  <si>
    <t>Deductions Under Chapter VI-A : A-Deductions under Section 80C</t>
  </si>
  <si>
    <t xml:space="preserve">MAHATMA GANDHI UNIVERSITY </t>
  </si>
  <si>
    <t>9.NSC/ULIP/PLI /etc</t>
  </si>
  <si>
    <t>10.Others -Specify (GPAIS)</t>
  </si>
  <si>
    <t xml:space="preserve">2.Other Sources Income (Interest , Family Pension etc) </t>
  </si>
  <si>
    <t>Less Standard Deduction</t>
  </si>
  <si>
    <t>4 % of I T</t>
  </si>
  <si>
    <t>Total Deductions(9+10)</t>
  </si>
  <si>
    <t>Upto Rs.2,50,000</t>
  </si>
  <si>
    <t>Rs.2,50,001-Rs.5,00,000</t>
  </si>
  <si>
    <t>Rs.12,500+20 % of (T I -5,00,000)</t>
  </si>
  <si>
    <t>Rs.1,12,500 +30 % ( T I-1000000)</t>
  </si>
  <si>
    <t>Fest. Allow./Bonus</t>
  </si>
  <si>
    <t>PR Arrear / any other Arrears</t>
  </si>
  <si>
    <t>Tax Payable (13-14)</t>
  </si>
  <si>
    <t>Health and Educational Cess [4% of (15)]</t>
  </si>
  <si>
    <t>Total Tax Payable [(15+16]</t>
  </si>
  <si>
    <t>Statement of Computation of Income Tax - Financial Year 2019-20- Assessment Year 2020-21-ANTICIPATORY</t>
  </si>
  <si>
    <t>12.Contribution to National Pension Scheme-NPS( 80CCD)- Employee Contribution</t>
  </si>
  <si>
    <t>(i)Deduction u/s 80CCD(1) ( Addl Contribution to NPS, Max Rs.50,000)</t>
  </si>
  <si>
    <t>(ii)Contribution to National Pension Scheme-NPS( 80CCD) -Employer Contribution</t>
  </si>
  <si>
    <t>(iii)80-CCG Notified Equity Savings Scheme-Rajiv Gandhi Equity Savings (50% of amount invested, maximum exemption Rs.25,000)</t>
  </si>
  <si>
    <t>(iv)80-D Health Insurance-Mediclaim (Family Max 25000 + Parents 25000 / 35000)</t>
  </si>
  <si>
    <t>(v)80-DDD Expense on treatment of mentally or physically handicapped dependents (Max. Rs.75,000/1,25,000 for severe disability)</t>
  </si>
  <si>
    <t>(vi)80-DDB Expenditure on medical treatment of the employee for specified diseases. Actual expenditure or Rs.40000/60000/80000 whicever is less is exempted depending on age. (80DDB)</t>
  </si>
  <si>
    <t>(vii)80-E Interest on Educational Loan  for higher education for self or dependend children</t>
  </si>
  <si>
    <t>(viii)80-G Donations of National Importance and CMDRF only.</t>
  </si>
  <si>
    <t>I ……………………….  hereby declare that what is stated above is true to the best of my information and belief.</t>
  </si>
  <si>
    <t>Less Relief for the Income upto 5 Lakhs u/s 87 A (Max Rs.12500)</t>
  </si>
  <si>
    <t>Balance Tax to be deducted [(17)-(18)]</t>
  </si>
  <si>
    <t>1.Income from House property (Interest on HBA is negative income ) [Provide Names &amp; PAN of Institutions in page No.2; Sec 24(b)]</t>
  </si>
  <si>
    <t>(x)80-U For employee with disability (Rs.75,000 or If &gt;80% disability 1.25 Lakh)</t>
  </si>
  <si>
    <t>(ix)80TTA - Interest on Savings Account (Except  Senior citizen / Very senior citizen)</t>
  </si>
  <si>
    <t>Total Income (rounded off to the nearest multiple of 05)[(8-11)]</t>
  </si>
  <si>
    <t>Income Tax Rates for FY 2019-20</t>
  </si>
  <si>
    <t>PPO NO</t>
  </si>
  <si>
    <t xml:space="preserve">Gross Salary </t>
  </si>
  <si>
    <t>13. Tax Saver Fixed Deposits</t>
  </si>
  <si>
    <t>Pensioner Details</t>
  </si>
  <si>
    <t>Age&lt;60</t>
  </si>
  <si>
    <t>5 %(Taxable Income-250000):( Less Rs.12500 in case T I is less than Rs.5,00,000)</t>
  </si>
  <si>
    <t>Senior Citizen (60=&lt; age &lt;=80)</t>
  </si>
  <si>
    <t>Rs.10,000+20 % of (T I -5,00,000)</t>
  </si>
  <si>
    <t>Rs.1,10,000 +30 % ( T I-1000000)</t>
  </si>
  <si>
    <t>Super Senior Citizen (age &gt;80)</t>
  </si>
  <si>
    <t>5 %(Taxable Income-300000):( Less Rs.10000 in case T I is less than Rs.5,00,000)</t>
  </si>
  <si>
    <r>
      <t>5 %(Taxable Income-300000)</t>
    </r>
    <r>
      <rPr>
        <i/>
        <sz val="9"/>
        <color indexed="8"/>
        <rFont val="Cambria"/>
        <family val="1"/>
      </rPr>
      <t xml:space="preserve"> :( Less Rs.10000 in case T I is less than Rs.5,00,000)</t>
    </r>
  </si>
  <si>
    <t>Tax to be deducted per month upto Mar-2020 ( Bal in 6 equal instalments)</t>
  </si>
  <si>
    <t>e-mail id &amp; Mobile No</t>
  </si>
  <si>
    <t>Status of the Employee(Senior,Very Senior,Others)</t>
  </si>
  <si>
    <t>*March-2019</t>
  </si>
  <si>
    <t>*Applicable for those who retired during FY 2019-20</t>
  </si>
  <si>
    <t>Tax already deducted upto 01.10.2019</t>
  </si>
  <si>
    <t>(x)80TTB -Interest from Deposits for Senior Citizens upto Rs.50000</t>
  </si>
  <si>
    <t>Income &amp; Savings Details #</t>
  </si>
  <si>
    <t># Attach self attested copies of proof in respect of savings.</t>
  </si>
  <si>
    <t>Salary/Pension</t>
  </si>
  <si>
    <t>Age as on 31-03-2020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</si>
</sst>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u val="single"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Cambria"/>
      <family val="1"/>
      <scheme val="maj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1" xfId="0" applyFont="1" applyBorder="1" applyAlignment="1">
      <alignment shrinkToFit="1"/>
    </xf>
    <xf numFmtId="0" fontId="3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7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15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14" fillId="0" borderId="0" xfId="0" applyFont="1"/>
    <xf numFmtId="0" fontId="17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center" vertical="center"/>
      <protection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6"/>
  <sheetViews>
    <sheetView zoomScale="130" zoomScaleNormal="130" workbookViewId="0" topLeftCell="A1">
      <selection activeCell="H13" sqref="H13"/>
    </sheetView>
  </sheetViews>
  <sheetFormatPr defaultColWidth="9.140625" defaultRowHeight="15"/>
  <cols>
    <col min="1" max="1" width="3.57421875" style="19" customWidth="1"/>
    <col min="2" max="2" width="32.421875" style="84" customWidth="1"/>
    <col min="3" max="3" width="33.00390625" style="84" customWidth="1"/>
    <col min="4" max="4" width="13.7109375" style="84" customWidth="1"/>
    <col min="5" max="5" width="16.00390625" style="84" customWidth="1"/>
    <col min="6" max="6" width="9.140625" style="9" customWidth="1"/>
    <col min="7" max="7" width="18.8515625" style="9" customWidth="1"/>
    <col min="8" max="30" width="9.140625" style="9" customWidth="1"/>
    <col min="31" max="16384" width="9.140625" style="1" customWidth="1"/>
  </cols>
  <sheetData>
    <row r="1" spans="1:5" ht="18">
      <c r="A1" s="56" t="s">
        <v>49</v>
      </c>
      <c r="B1" s="56"/>
      <c r="C1" s="56"/>
      <c r="D1" s="56"/>
      <c r="E1" s="56"/>
    </row>
    <row r="2" spans="1:5" ht="7.5" customHeight="1">
      <c r="A2" s="17"/>
      <c r="B2" s="57"/>
      <c r="C2" s="57"/>
      <c r="D2" s="57"/>
      <c r="E2" s="57"/>
    </row>
    <row r="3" spans="1:5" ht="16.5" customHeight="1">
      <c r="A3" s="39" t="s">
        <v>65</v>
      </c>
      <c r="B3" s="40"/>
      <c r="C3" s="40"/>
      <c r="D3" s="40"/>
      <c r="E3" s="41"/>
    </row>
    <row r="4" spans="1:5" ht="14.25" customHeight="1">
      <c r="A4" s="58" t="s">
        <v>86</v>
      </c>
      <c r="B4" s="58"/>
      <c r="C4" s="58"/>
      <c r="D4" s="58"/>
      <c r="E4" s="58"/>
    </row>
    <row r="5" spans="1:5" ht="15">
      <c r="A5" s="59" t="s">
        <v>15</v>
      </c>
      <c r="B5" s="59"/>
      <c r="C5" s="60"/>
      <c r="D5" s="60" t="s">
        <v>83</v>
      </c>
      <c r="E5" s="61"/>
    </row>
    <row r="6" spans="1:7" ht="15">
      <c r="A6" s="59" t="s">
        <v>96</v>
      </c>
      <c r="B6" s="59"/>
      <c r="C6" s="60"/>
      <c r="D6" s="60" t="s">
        <v>16</v>
      </c>
      <c r="E6" s="62"/>
      <c r="G6" s="25"/>
    </row>
    <row r="7" spans="1:7" ht="15">
      <c r="A7" s="63" t="s">
        <v>97</v>
      </c>
      <c r="B7" s="63"/>
      <c r="C7" s="60"/>
      <c r="D7" s="85" t="s">
        <v>105</v>
      </c>
      <c r="E7" s="64"/>
      <c r="G7" s="25"/>
    </row>
    <row r="8" spans="1:5" ht="15">
      <c r="A8" s="65" t="s">
        <v>17</v>
      </c>
      <c r="B8" s="66"/>
      <c r="C8" s="66"/>
      <c r="D8" s="66"/>
      <c r="E8" s="67"/>
    </row>
    <row r="9" spans="1:7" ht="15.75">
      <c r="A9" s="16" t="s">
        <v>43</v>
      </c>
      <c r="B9" s="59" t="s">
        <v>44</v>
      </c>
      <c r="C9" s="59"/>
      <c r="D9" s="16" t="s">
        <v>41</v>
      </c>
      <c r="E9" s="68" t="s">
        <v>42</v>
      </c>
      <c r="G9" s="26"/>
    </row>
    <row r="10" spans="1:5" ht="15">
      <c r="A10" s="16">
        <v>1</v>
      </c>
      <c r="B10" s="69" t="s">
        <v>84</v>
      </c>
      <c r="C10" s="69"/>
      <c r="D10" s="60">
        <f>Sheet2!$B$21</f>
        <v>0</v>
      </c>
      <c r="E10" s="60"/>
    </row>
    <row r="11" spans="1:5" ht="15">
      <c r="A11" s="16">
        <v>2</v>
      </c>
      <c r="B11" s="69" t="s">
        <v>10</v>
      </c>
      <c r="C11" s="69"/>
      <c r="D11" s="61"/>
      <c r="E11" s="60"/>
    </row>
    <row r="12" spans="1:5" ht="15">
      <c r="A12" s="16">
        <v>3</v>
      </c>
      <c r="B12" s="69" t="s">
        <v>11</v>
      </c>
      <c r="C12" s="69"/>
      <c r="D12" s="60">
        <f>D10-D11</f>
        <v>0</v>
      </c>
      <c r="E12" s="60"/>
    </row>
    <row r="13" spans="1:7" ht="15">
      <c r="A13" s="16">
        <v>4</v>
      </c>
      <c r="B13" s="69" t="s">
        <v>12</v>
      </c>
      <c r="C13" s="69"/>
      <c r="D13" s="61"/>
      <c r="E13" s="60"/>
      <c r="G13" s="24"/>
    </row>
    <row r="14" spans="1:5" ht="15">
      <c r="A14" s="16">
        <v>5</v>
      </c>
      <c r="B14" s="69" t="s">
        <v>13</v>
      </c>
      <c r="C14" s="69"/>
      <c r="D14" s="60">
        <f>D12-D13</f>
        <v>0</v>
      </c>
      <c r="E14" s="60"/>
    </row>
    <row r="15" spans="1:5" ht="24.75" customHeight="1">
      <c r="A15" s="36">
        <v>6</v>
      </c>
      <c r="B15" s="34" t="s">
        <v>78</v>
      </c>
      <c r="C15" s="35"/>
      <c r="D15" s="61">
        <v>0</v>
      </c>
      <c r="E15" s="60"/>
    </row>
    <row r="16" spans="1:5" ht="16.5" customHeight="1">
      <c r="A16" s="38"/>
      <c r="B16" s="34" t="s">
        <v>52</v>
      </c>
      <c r="C16" s="35"/>
      <c r="D16" s="61">
        <v>0</v>
      </c>
      <c r="E16" s="60"/>
    </row>
    <row r="17" spans="1:5" ht="15.2" customHeight="1">
      <c r="A17" s="16">
        <v>7</v>
      </c>
      <c r="B17" s="70" t="s">
        <v>53</v>
      </c>
      <c r="C17" s="71"/>
      <c r="D17" s="60">
        <v>-50000</v>
      </c>
      <c r="E17" s="60"/>
    </row>
    <row r="18" spans="1:5" ht="15">
      <c r="A18" s="20">
        <v>8</v>
      </c>
      <c r="B18" s="72" t="s">
        <v>14</v>
      </c>
      <c r="C18" s="72"/>
      <c r="D18" s="60">
        <f>+IF(SUM(D14:D17)&lt;0,0,SUM(D14:D17))</f>
        <v>0</v>
      </c>
      <c r="E18" s="60"/>
    </row>
    <row r="19" spans="1:5" ht="13.5" customHeight="1">
      <c r="A19" s="65" t="s">
        <v>48</v>
      </c>
      <c r="B19" s="66"/>
      <c r="C19" s="66"/>
      <c r="D19" s="66"/>
      <c r="E19" s="67"/>
    </row>
    <row r="20" spans="1:5" ht="15">
      <c r="A20" s="36">
        <v>9</v>
      </c>
      <c r="B20" s="73" t="s">
        <v>0</v>
      </c>
      <c r="C20" s="74"/>
      <c r="D20" s="61">
        <f>Sheet2!C21</f>
        <v>0</v>
      </c>
      <c r="E20" s="60"/>
    </row>
    <row r="21" spans="1:5" ht="15">
      <c r="A21" s="37"/>
      <c r="B21" s="70" t="s">
        <v>1</v>
      </c>
      <c r="C21" s="71"/>
      <c r="D21" s="61">
        <f>Sheet2!D21</f>
        <v>0</v>
      </c>
      <c r="E21" s="60"/>
    </row>
    <row r="22" spans="1:5" ht="15">
      <c r="A22" s="37"/>
      <c r="B22" s="70" t="s">
        <v>2</v>
      </c>
      <c r="C22" s="71"/>
      <c r="D22" s="61">
        <f>Sheet2!$E$21</f>
        <v>0</v>
      </c>
      <c r="E22" s="60"/>
    </row>
    <row r="23" spans="1:5" ht="15">
      <c r="A23" s="37"/>
      <c r="B23" s="70" t="s">
        <v>3</v>
      </c>
      <c r="C23" s="71"/>
      <c r="D23" s="61">
        <f>Sheet2!$F$21</f>
        <v>0</v>
      </c>
      <c r="E23" s="60"/>
    </row>
    <row r="24" spans="1:5" ht="15">
      <c r="A24" s="37"/>
      <c r="B24" s="70" t="s">
        <v>4</v>
      </c>
      <c r="C24" s="71"/>
      <c r="D24" s="61">
        <f>Sheet2!$G$21</f>
        <v>0</v>
      </c>
      <c r="E24" s="60"/>
    </row>
    <row r="25" spans="1:5" ht="15">
      <c r="A25" s="37"/>
      <c r="B25" s="70" t="s">
        <v>7</v>
      </c>
      <c r="C25" s="71"/>
      <c r="D25" s="61">
        <f>Sheet2!$H$21</f>
        <v>0</v>
      </c>
      <c r="E25" s="60"/>
    </row>
    <row r="26" spans="1:5" ht="15">
      <c r="A26" s="37"/>
      <c r="B26" s="70" t="s">
        <v>5</v>
      </c>
      <c r="C26" s="71"/>
      <c r="D26" s="61">
        <f>Sheet2!$I$21</f>
        <v>0</v>
      </c>
      <c r="E26" s="60"/>
    </row>
    <row r="27" spans="1:5" ht="15">
      <c r="A27" s="37"/>
      <c r="B27" s="70" t="s">
        <v>6</v>
      </c>
      <c r="C27" s="71"/>
      <c r="D27" s="61"/>
      <c r="E27" s="60"/>
    </row>
    <row r="28" spans="1:5" ht="15">
      <c r="A28" s="37"/>
      <c r="B28" s="70" t="s">
        <v>50</v>
      </c>
      <c r="C28" s="71"/>
      <c r="D28" s="61"/>
      <c r="E28" s="60"/>
    </row>
    <row r="29" spans="1:5" ht="15">
      <c r="A29" s="37"/>
      <c r="B29" s="70" t="s">
        <v>51</v>
      </c>
      <c r="C29" s="71"/>
      <c r="D29" s="61">
        <v>400</v>
      </c>
      <c r="E29" s="60"/>
    </row>
    <row r="30" spans="1:5" ht="18" customHeight="1">
      <c r="A30" s="37"/>
      <c r="B30" s="34" t="s">
        <v>19</v>
      </c>
      <c r="C30" s="35"/>
      <c r="D30" s="61"/>
      <c r="E30" s="60"/>
    </row>
    <row r="31" spans="1:5" ht="14.25" customHeight="1">
      <c r="A31" s="37"/>
      <c r="B31" s="34" t="s">
        <v>66</v>
      </c>
      <c r="C31" s="35"/>
      <c r="D31" s="75"/>
      <c r="E31" s="60"/>
    </row>
    <row r="32" spans="1:5" ht="14.25" customHeight="1">
      <c r="A32" s="37"/>
      <c r="B32" s="28" t="s">
        <v>85</v>
      </c>
      <c r="C32" s="29"/>
      <c r="D32" s="75"/>
      <c r="E32" s="60"/>
    </row>
    <row r="33" spans="1:5" ht="15">
      <c r="A33" s="38"/>
      <c r="B33" s="76" t="s">
        <v>8</v>
      </c>
      <c r="C33" s="77"/>
      <c r="D33" s="60">
        <f>IF(SUM(D20:D32)&gt;=150000,150000,SUM(D20:D31))</f>
        <v>400</v>
      </c>
      <c r="E33" s="60"/>
    </row>
    <row r="34" spans="1:5" ht="13.5" customHeight="1">
      <c r="A34" s="31" t="s">
        <v>18</v>
      </c>
      <c r="B34" s="32"/>
      <c r="C34" s="32"/>
      <c r="D34" s="32"/>
      <c r="E34" s="33"/>
    </row>
    <row r="35" spans="1:5" ht="15.75" customHeight="1">
      <c r="A35" s="37">
        <v>10</v>
      </c>
      <c r="B35" s="30" t="s">
        <v>67</v>
      </c>
      <c r="C35" s="30"/>
      <c r="D35" s="61"/>
      <c r="E35" s="60"/>
    </row>
    <row r="36" spans="1:5" ht="15.75" customHeight="1">
      <c r="A36" s="37"/>
      <c r="B36" s="34" t="s">
        <v>68</v>
      </c>
      <c r="C36" s="35"/>
      <c r="D36" s="61"/>
      <c r="E36" s="60"/>
    </row>
    <row r="37" spans="1:5" ht="29.25" customHeight="1">
      <c r="A37" s="37"/>
      <c r="B37" s="30" t="s">
        <v>69</v>
      </c>
      <c r="C37" s="30"/>
      <c r="D37" s="61"/>
      <c r="E37" s="60"/>
    </row>
    <row r="38" spans="1:5" ht="15.75" customHeight="1">
      <c r="A38" s="37"/>
      <c r="B38" s="30" t="s">
        <v>70</v>
      </c>
      <c r="C38" s="30"/>
      <c r="D38" s="61"/>
      <c r="E38" s="60"/>
    </row>
    <row r="39" spans="1:5" ht="27" customHeight="1">
      <c r="A39" s="37"/>
      <c r="B39" s="30" t="s">
        <v>71</v>
      </c>
      <c r="C39" s="30"/>
      <c r="D39" s="61"/>
      <c r="E39" s="60"/>
    </row>
    <row r="40" spans="1:5" ht="24" customHeight="1">
      <c r="A40" s="37"/>
      <c r="B40" s="30" t="s">
        <v>72</v>
      </c>
      <c r="C40" s="30"/>
      <c r="D40" s="10"/>
      <c r="E40" s="60"/>
    </row>
    <row r="41" spans="1:5" ht="14.1" customHeight="1">
      <c r="A41" s="37"/>
      <c r="B41" s="30" t="s">
        <v>73</v>
      </c>
      <c r="C41" s="30"/>
      <c r="D41" s="61"/>
      <c r="E41" s="60"/>
    </row>
    <row r="42" spans="1:5" ht="14.1" customHeight="1">
      <c r="A42" s="37"/>
      <c r="B42" s="30" t="s">
        <v>74</v>
      </c>
      <c r="C42" s="30"/>
      <c r="D42" s="78"/>
      <c r="E42" s="60"/>
    </row>
    <row r="43" spans="1:5" ht="14.1" customHeight="1">
      <c r="A43" s="37"/>
      <c r="B43" s="79" t="s">
        <v>80</v>
      </c>
      <c r="C43" s="79"/>
      <c r="D43" s="78"/>
      <c r="E43" s="60"/>
    </row>
    <row r="44" spans="1:5" ht="14.1" customHeight="1">
      <c r="A44" s="37"/>
      <c r="B44" s="80" t="s">
        <v>101</v>
      </c>
      <c r="C44" s="81"/>
      <c r="D44" s="78"/>
      <c r="E44" s="60"/>
    </row>
    <row r="45" spans="1:5" ht="14.1" customHeight="1">
      <c r="A45" s="38"/>
      <c r="B45" s="60" t="s">
        <v>79</v>
      </c>
      <c r="C45" s="60"/>
      <c r="D45" s="78"/>
      <c r="E45" s="60"/>
    </row>
    <row r="46" spans="1:5" ht="14.1" customHeight="1">
      <c r="A46" s="16">
        <v>11</v>
      </c>
      <c r="B46" s="76" t="s">
        <v>55</v>
      </c>
      <c r="C46" s="77"/>
      <c r="D46" s="60">
        <f>SUM(D35:D45)+D33</f>
        <v>400</v>
      </c>
      <c r="E46" s="60"/>
    </row>
    <row r="47" spans="1:5" ht="14.1" customHeight="1">
      <c r="A47" s="16">
        <v>12</v>
      </c>
      <c r="B47" s="70" t="s">
        <v>81</v>
      </c>
      <c r="C47" s="71"/>
      <c r="D47" s="60">
        <f>IF((D18-D46)&lt;0,0,MROUND(D18-D46,5))</f>
        <v>0</v>
      </c>
      <c r="E47" s="60"/>
    </row>
    <row r="48" spans="1:5" ht="14.1" customHeight="1">
      <c r="A48" s="16">
        <v>13</v>
      </c>
      <c r="B48" s="70" t="s">
        <v>9</v>
      </c>
      <c r="C48" s="71"/>
      <c r="D48" s="60">
        <f>+IF(E7&lt;60,ROUND(IF(D47&lt;=250000,0,IF(D47&lt;=500000,(D47-250000)*0.05,IF(D47&lt;=1000000,12500+(D47-500000)*0.2,112500+(D47-1000000)*0.3))),0),ROUND(IF(D47&lt;=250000,0,IF(D47&lt;=500000,(D47-250000)*0.05,IF(D47&lt;=1000000,12500+(D47-500000)*0.2,112500+(D47-1000000)*0.3))),0)-2500)</f>
        <v>0</v>
      </c>
      <c r="E48" s="60"/>
    </row>
    <row r="49" spans="1:5" ht="14.1" customHeight="1">
      <c r="A49" s="16">
        <v>14</v>
      </c>
      <c r="B49" s="70" t="s">
        <v>76</v>
      </c>
      <c r="C49" s="71"/>
      <c r="D49" s="60">
        <f>IF(AND(D47&gt;0,D47&lt;500001),12500,0)</f>
        <v>0</v>
      </c>
      <c r="E49" s="60"/>
    </row>
    <row r="50" spans="1:5" ht="14.1" customHeight="1">
      <c r="A50" s="16">
        <v>15</v>
      </c>
      <c r="B50" s="70" t="s">
        <v>62</v>
      </c>
      <c r="C50" s="71"/>
      <c r="D50" s="60">
        <f>IF(D48-D49&lt;0,,D48-D49)</f>
        <v>0</v>
      </c>
      <c r="E50" s="60"/>
    </row>
    <row r="51" spans="1:5" ht="14.1" customHeight="1">
      <c r="A51" s="16">
        <v>16</v>
      </c>
      <c r="B51" s="70" t="s">
        <v>63</v>
      </c>
      <c r="C51" s="71"/>
      <c r="D51" s="60">
        <f>IF((ROUND((D48-D49)*4/100,0))&lt;=0,0,ROUND((D48-D49)*4/100,0))</f>
        <v>0</v>
      </c>
      <c r="E51" s="60"/>
    </row>
    <row r="52" spans="1:5" ht="14.1" customHeight="1">
      <c r="A52" s="16">
        <v>17</v>
      </c>
      <c r="B52" s="70" t="s">
        <v>64</v>
      </c>
      <c r="C52" s="71"/>
      <c r="D52" s="60">
        <f>IF((D48-D49+D51)&lt;=0,0,(D48-D49+D51))</f>
        <v>0</v>
      </c>
      <c r="E52" s="60"/>
    </row>
    <row r="53" spans="1:5" ht="14.1" customHeight="1">
      <c r="A53" s="16">
        <v>18</v>
      </c>
      <c r="B53" s="82" t="s">
        <v>100</v>
      </c>
      <c r="C53" s="82"/>
      <c r="D53" s="60">
        <f>Sheet2!J21</f>
        <v>0</v>
      </c>
      <c r="E53" s="60"/>
    </row>
    <row r="54" spans="1:5" ht="14.1" customHeight="1">
      <c r="A54" s="16">
        <v>19</v>
      </c>
      <c r="B54" s="69" t="s">
        <v>77</v>
      </c>
      <c r="C54" s="69"/>
      <c r="D54" s="61">
        <f>IF((D52-D53)&lt;0,0,D52-D53)</f>
        <v>0</v>
      </c>
      <c r="E54" s="60"/>
    </row>
    <row r="55" spans="1:5" ht="14.1" customHeight="1">
      <c r="A55" s="16">
        <v>20</v>
      </c>
      <c r="B55" s="69" t="s">
        <v>95</v>
      </c>
      <c r="C55" s="69"/>
      <c r="D55" s="61">
        <f>ROUND(D54/6,0)</f>
        <v>0</v>
      </c>
      <c r="E55" s="60"/>
    </row>
    <row r="56" spans="1:5" s="9" customFormat="1" ht="15">
      <c r="A56" s="18"/>
      <c r="B56" s="83"/>
      <c r="C56" s="83"/>
      <c r="D56" s="83"/>
      <c r="E56" s="83"/>
    </row>
    <row r="57" spans="1:5" s="9" customFormat="1" ht="15">
      <c r="A57" s="18"/>
      <c r="B57" s="83"/>
      <c r="C57" s="83"/>
      <c r="D57" s="83"/>
      <c r="E57" s="83"/>
    </row>
    <row r="58" spans="1:5" s="9" customFormat="1" ht="15">
      <c r="A58" s="18"/>
      <c r="B58" s="83"/>
      <c r="C58" s="83"/>
      <c r="D58" s="83"/>
      <c r="E58" s="83"/>
    </row>
    <row r="59" spans="1:5" s="9" customFormat="1" ht="15">
      <c r="A59" s="18"/>
      <c r="B59" s="83"/>
      <c r="C59" s="83"/>
      <c r="D59" s="83"/>
      <c r="E59" s="83"/>
    </row>
    <row r="60" spans="1:5" s="9" customFormat="1" ht="15">
      <c r="A60" s="18"/>
      <c r="B60" s="83"/>
      <c r="C60" s="83"/>
      <c r="D60" s="83"/>
      <c r="E60" s="83"/>
    </row>
    <row r="61" spans="1:5" s="9" customFormat="1" ht="15">
      <c r="A61" s="18"/>
      <c r="B61" s="83"/>
      <c r="C61" s="83"/>
      <c r="D61" s="83"/>
      <c r="E61" s="83"/>
    </row>
    <row r="62" spans="1:5" s="9" customFormat="1" ht="15">
      <c r="A62" s="18"/>
      <c r="B62" s="83"/>
      <c r="C62" s="83"/>
      <c r="D62" s="83"/>
      <c r="E62" s="83"/>
    </row>
    <row r="63" spans="1:5" s="9" customFormat="1" ht="15">
      <c r="A63" s="18"/>
      <c r="B63" s="83"/>
      <c r="C63" s="83"/>
      <c r="D63" s="83"/>
      <c r="E63" s="83"/>
    </row>
    <row r="64" spans="1:5" s="9" customFormat="1" ht="15">
      <c r="A64" s="18"/>
      <c r="B64" s="83"/>
      <c r="C64" s="83"/>
      <c r="D64" s="83"/>
      <c r="E64" s="83"/>
    </row>
    <row r="65" spans="1:5" s="9" customFormat="1" ht="15">
      <c r="A65" s="18"/>
      <c r="B65" s="83"/>
      <c r="C65" s="83"/>
      <c r="D65" s="83"/>
      <c r="E65" s="83"/>
    </row>
    <row r="66" spans="1:5" s="9" customFormat="1" ht="15">
      <c r="A66" s="18"/>
      <c r="B66" s="83"/>
      <c r="C66" s="83"/>
      <c r="D66" s="83"/>
      <c r="E66" s="83"/>
    </row>
    <row r="67" spans="1:5" s="9" customFormat="1" ht="15">
      <c r="A67" s="18"/>
      <c r="B67" s="83"/>
      <c r="C67" s="83"/>
      <c r="D67" s="83"/>
      <c r="E67" s="83"/>
    </row>
    <row r="68" spans="1:5" s="9" customFormat="1" ht="15">
      <c r="A68" s="18"/>
      <c r="B68" s="83"/>
      <c r="C68" s="83"/>
      <c r="D68" s="83"/>
      <c r="E68" s="83"/>
    </row>
    <row r="69" spans="1:5" s="9" customFormat="1" ht="15">
      <c r="A69" s="18"/>
      <c r="B69" s="83"/>
      <c r="C69" s="83"/>
      <c r="D69" s="83"/>
      <c r="E69" s="83"/>
    </row>
    <row r="70" spans="1:5" s="9" customFormat="1" ht="15">
      <c r="A70" s="18"/>
      <c r="B70" s="83"/>
      <c r="C70" s="83"/>
      <c r="D70" s="83"/>
      <c r="E70" s="83"/>
    </row>
    <row r="71" spans="1:5" s="9" customFormat="1" ht="15">
      <c r="A71" s="18"/>
      <c r="B71" s="83"/>
      <c r="C71" s="83"/>
      <c r="D71" s="83"/>
      <c r="E71" s="83"/>
    </row>
    <row r="72" spans="1:5" s="9" customFormat="1" ht="15">
      <c r="A72" s="18"/>
      <c r="B72" s="83"/>
      <c r="C72" s="83"/>
      <c r="D72" s="83"/>
      <c r="E72" s="83"/>
    </row>
    <row r="73" spans="1:5" s="9" customFormat="1" ht="15">
      <c r="A73" s="18"/>
      <c r="B73" s="83"/>
      <c r="C73" s="83"/>
      <c r="D73" s="83"/>
      <c r="E73" s="83"/>
    </row>
    <row r="74" spans="1:5" s="9" customFormat="1" ht="15">
      <c r="A74" s="18"/>
      <c r="B74" s="83"/>
      <c r="C74" s="83"/>
      <c r="D74" s="83"/>
      <c r="E74" s="83"/>
    </row>
    <row r="75" spans="1:5" s="9" customFormat="1" ht="15">
      <c r="A75" s="18"/>
      <c r="B75" s="83"/>
      <c r="C75" s="83"/>
      <c r="D75" s="83"/>
      <c r="E75" s="83"/>
    </row>
    <row r="76" spans="1:5" s="9" customFormat="1" ht="15">
      <c r="A76" s="18"/>
      <c r="B76" s="83"/>
      <c r="C76" s="83"/>
      <c r="D76" s="83"/>
      <c r="E76" s="83"/>
    </row>
    <row r="77" spans="1:5" s="9" customFormat="1" ht="15">
      <c r="A77" s="18"/>
      <c r="B77" s="83"/>
      <c r="C77" s="83"/>
      <c r="D77" s="83"/>
      <c r="E77" s="83"/>
    </row>
    <row r="78" spans="1:5" s="9" customFormat="1" ht="15">
      <c r="A78" s="18"/>
      <c r="B78" s="83"/>
      <c r="C78" s="83"/>
      <c r="D78" s="83"/>
      <c r="E78" s="83"/>
    </row>
    <row r="79" spans="1:5" s="9" customFormat="1" ht="15">
      <c r="A79" s="18"/>
      <c r="B79" s="83"/>
      <c r="C79" s="83"/>
      <c r="D79" s="83"/>
      <c r="E79" s="83"/>
    </row>
    <row r="80" spans="1:5" s="9" customFormat="1" ht="15">
      <c r="A80" s="18"/>
      <c r="B80" s="83"/>
      <c r="C80" s="83"/>
      <c r="D80" s="83"/>
      <c r="E80" s="83"/>
    </row>
    <row r="81" spans="1:5" s="9" customFormat="1" ht="15">
      <c r="A81" s="18"/>
      <c r="B81" s="83"/>
      <c r="C81" s="83"/>
      <c r="D81" s="83"/>
      <c r="E81" s="83"/>
    </row>
    <row r="82" spans="1:5" s="9" customFormat="1" ht="15">
      <c r="A82" s="18"/>
      <c r="B82" s="83"/>
      <c r="C82" s="83"/>
      <c r="D82" s="83"/>
      <c r="E82" s="83"/>
    </row>
    <row r="83" spans="1:5" s="9" customFormat="1" ht="15">
      <c r="A83" s="18"/>
      <c r="B83" s="83"/>
      <c r="C83" s="83"/>
      <c r="D83" s="83"/>
      <c r="E83" s="83"/>
    </row>
    <row r="84" spans="1:5" s="9" customFormat="1" ht="15">
      <c r="A84" s="18"/>
      <c r="B84" s="83"/>
      <c r="C84" s="83"/>
      <c r="D84" s="83"/>
      <c r="E84" s="83"/>
    </row>
    <row r="85" spans="1:5" s="9" customFormat="1" ht="15">
      <c r="A85" s="18"/>
      <c r="B85" s="83"/>
      <c r="C85" s="83"/>
      <c r="D85" s="83"/>
      <c r="E85" s="83"/>
    </row>
    <row r="86" spans="1:5" s="9" customFormat="1" ht="15">
      <c r="A86" s="18"/>
      <c r="B86" s="83"/>
      <c r="C86" s="83"/>
      <c r="D86" s="83"/>
      <c r="E86" s="83"/>
    </row>
    <row r="87" spans="1:5" s="9" customFormat="1" ht="15">
      <c r="A87" s="18"/>
      <c r="B87" s="83"/>
      <c r="C87" s="83"/>
      <c r="D87" s="83"/>
      <c r="E87" s="83"/>
    </row>
    <row r="88" spans="1:5" s="9" customFormat="1" ht="15">
      <c r="A88" s="18"/>
      <c r="B88" s="83"/>
      <c r="C88" s="83"/>
      <c r="D88" s="83"/>
      <c r="E88" s="83"/>
    </row>
    <row r="89" spans="1:5" s="9" customFormat="1" ht="15">
      <c r="A89" s="18"/>
      <c r="B89" s="83"/>
      <c r="C89" s="83"/>
      <c r="D89" s="83"/>
      <c r="E89" s="83"/>
    </row>
    <row r="90" spans="1:5" s="9" customFormat="1" ht="15">
      <c r="A90" s="18"/>
      <c r="B90" s="83"/>
      <c r="C90" s="83"/>
      <c r="D90" s="83"/>
      <c r="E90" s="83"/>
    </row>
    <row r="91" spans="1:5" s="9" customFormat="1" ht="15">
      <c r="A91" s="18"/>
      <c r="B91" s="83"/>
      <c r="C91" s="83"/>
      <c r="D91" s="83"/>
      <c r="E91" s="83"/>
    </row>
    <row r="92" spans="1:5" s="9" customFormat="1" ht="15">
      <c r="A92" s="18"/>
      <c r="B92" s="83"/>
      <c r="C92" s="83"/>
      <c r="D92" s="83"/>
      <c r="E92" s="83"/>
    </row>
    <row r="93" spans="1:5" s="9" customFormat="1" ht="15">
      <c r="A93" s="18"/>
      <c r="B93" s="83"/>
      <c r="C93" s="83"/>
      <c r="D93" s="83"/>
      <c r="E93" s="83"/>
    </row>
    <row r="94" spans="1:5" s="9" customFormat="1" ht="15">
      <c r="A94" s="18"/>
      <c r="B94" s="83"/>
      <c r="C94" s="83"/>
      <c r="D94" s="83"/>
      <c r="E94" s="83"/>
    </row>
    <row r="95" spans="1:5" s="9" customFormat="1" ht="15">
      <c r="A95" s="18"/>
      <c r="B95" s="83"/>
      <c r="C95" s="83"/>
      <c r="D95" s="83"/>
      <c r="E95" s="83"/>
    </row>
    <row r="96" spans="1:5" s="9" customFormat="1" ht="15">
      <c r="A96" s="18"/>
      <c r="B96" s="83"/>
      <c r="C96" s="83"/>
      <c r="D96" s="83"/>
      <c r="E96" s="83"/>
    </row>
    <row r="97" spans="1:5" s="9" customFormat="1" ht="15">
      <c r="A97" s="18"/>
      <c r="B97" s="83"/>
      <c r="C97" s="83"/>
      <c r="D97" s="83"/>
      <c r="E97" s="83"/>
    </row>
    <row r="98" spans="1:5" s="9" customFormat="1" ht="15">
      <c r="A98" s="18"/>
      <c r="B98" s="83"/>
      <c r="C98" s="83"/>
      <c r="D98" s="83"/>
      <c r="E98" s="83"/>
    </row>
    <row r="99" spans="1:5" s="9" customFormat="1" ht="15">
      <c r="A99" s="18"/>
      <c r="B99" s="83"/>
      <c r="C99" s="83"/>
      <c r="D99" s="83"/>
      <c r="E99" s="83"/>
    </row>
    <row r="100" spans="1:5" s="9" customFormat="1" ht="15">
      <c r="A100" s="18"/>
      <c r="B100" s="83"/>
      <c r="C100" s="83"/>
      <c r="D100" s="83"/>
      <c r="E100" s="83"/>
    </row>
    <row r="101" spans="1:5" s="9" customFormat="1" ht="15">
      <c r="A101" s="18"/>
      <c r="B101" s="83"/>
      <c r="C101" s="83"/>
      <c r="D101" s="83"/>
      <c r="E101" s="83"/>
    </row>
    <row r="102" spans="1:5" s="9" customFormat="1" ht="15">
      <c r="A102" s="18"/>
      <c r="B102" s="83"/>
      <c r="C102" s="83"/>
      <c r="D102" s="83"/>
      <c r="E102" s="83"/>
    </row>
    <row r="103" spans="1:5" s="9" customFormat="1" ht="15">
      <c r="A103" s="18"/>
      <c r="B103" s="83"/>
      <c r="C103" s="83"/>
      <c r="D103" s="83"/>
      <c r="E103" s="83"/>
    </row>
    <row r="104" spans="1:5" s="9" customFormat="1" ht="15">
      <c r="A104" s="18"/>
      <c r="B104" s="83"/>
      <c r="C104" s="83"/>
      <c r="D104" s="83"/>
      <c r="E104" s="83"/>
    </row>
    <row r="105" spans="1:5" s="9" customFormat="1" ht="15">
      <c r="A105" s="18"/>
      <c r="B105" s="83"/>
      <c r="C105" s="83"/>
      <c r="D105" s="83"/>
      <c r="E105" s="83"/>
    </row>
    <row r="106" spans="1:5" s="9" customFormat="1" ht="15">
      <c r="A106" s="18"/>
      <c r="B106" s="83"/>
      <c r="C106" s="83"/>
      <c r="D106" s="83"/>
      <c r="E106" s="83"/>
    </row>
    <row r="107" spans="1:5" s="9" customFormat="1" ht="15">
      <c r="A107" s="18"/>
      <c r="B107" s="83"/>
      <c r="C107" s="83"/>
      <c r="D107" s="83"/>
      <c r="E107" s="83"/>
    </row>
    <row r="108" spans="1:5" s="9" customFormat="1" ht="15">
      <c r="A108" s="18"/>
      <c r="B108" s="83"/>
      <c r="C108" s="83"/>
      <c r="D108" s="83"/>
      <c r="E108" s="83"/>
    </row>
    <row r="109" spans="1:5" s="9" customFormat="1" ht="15">
      <c r="A109" s="18"/>
      <c r="B109" s="83"/>
      <c r="C109" s="83"/>
      <c r="D109" s="83"/>
      <c r="E109" s="83"/>
    </row>
    <row r="110" spans="1:5" s="9" customFormat="1" ht="15">
      <c r="A110" s="18"/>
      <c r="B110" s="83"/>
      <c r="C110" s="83"/>
      <c r="D110" s="83"/>
      <c r="E110" s="83"/>
    </row>
    <row r="111" spans="1:5" s="9" customFormat="1" ht="15">
      <c r="A111" s="18"/>
      <c r="B111" s="83"/>
      <c r="C111" s="83"/>
      <c r="D111" s="83"/>
      <c r="E111" s="83"/>
    </row>
    <row r="112" spans="1:5" s="9" customFormat="1" ht="15">
      <c r="A112" s="18"/>
      <c r="B112" s="83"/>
      <c r="C112" s="83"/>
      <c r="D112" s="83"/>
      <c r="E112" s="83"/>
    </row>
    <row r="113" spans="1:5" s="9" customFormat="1" ht="15">
      <c r="A113" s="18"/>
      <c r="B113" s="83"/>
      <c r="C113" s="83"/>
      <c r="D113" s="83"/>
      <c r="E113" s="83"/>
    </row>
    <row r="114" spans="1:5" s="9" customFormat="1" ht="15">
      <c r="A114" s="18"/>
      <c r="B114" s="83"/>
      <c r="C114" s="83"/>
      <c r="D114" s="83"/>
      <c r="E114" s="83"/>
    </row>
    <row r="115" spans="1:5" s="9" customFormat="1" ht="15">
      <c r="A115" s="18"/>
      <c r="B115" s="83"/>
      <c r="C115" s="83"/>
      <c r="D115" s="83"/>
      <c r="E115" s="83"/>
    </row>
    <row r="116" spans="1:5" s="9" customFormat="1" ht="15">
      <c r="A116" s="18"/>
      <c r="B116" s="83"/>
      <c r="C116" s="83"/>
      <c r="D116" s="83"/>
      <c r="E116" s="83"/>
    </row>
    <row r="117" spans="1:5" s="9" customFormat="1" ht="15">
      <c r="A117" s="18"/>
      <c r="B117" s="83"/>
      <c r="C117" s="83"/>
      <c r="D117" s="83"/>
      <c r="E117" s="83"/>
    </row>
    <row r="118" spans="1:5" s="9" customFormat="1" ht="15">
      <c r="A118" s="18"/>
      <c r="B118" s="83"/>
      <c r="C118" s="83"/>
      <c r="D118" s="83"/>
      <c r="E118" s="83"/>
    </row>
    <row r="119" spans="1:5" s="9" customFormat="1" ht="15">
      <c r="A119" s="18"/>
      <c r="B119" s="83"/>
      <c r="C119" s="83"/>
      <c r="D119" s="83"/>
      <c r="E119" s="83"/>
    </row>
    <row r="120" spans="1:5" s="9" customFormat="1" ht="15">
      <c r="A120" s="18"/>
      <c r="B120" s="83"/>
      <c r="C120" s="83"/>
      <c r="D120" s="83"/>
      <c r="E120" s="83"/>
    </row>
    <row r="121" spans="1:5" s="9" customFormat="1" ht="15">
      <c r="A121" s="18"/>
      <c r="B121" s="83"/>
      <c r="C121" s="83"/>
      <c r="D121" s="83"/>
      <c r="E121" s="83"/>
    </row>
    <row r="122" spans="1:5" s="9" customFormat="1" ht="15">
      <c r="A122" s="18"/>
      <c r="B122" s="83"/>
      <c r="C122" s="83"/>
      <c r="D122" s="83"/>
      <c r="E122" s="83"/>
    </row>
    <row r="123" spans="1:5" s="9" customFormat="1" ht="15">
      <c r="A123" s="18"/>
      <c r="B123" s="83"/>
      <c r="C123" s="83"/>
      <c r="D123" s="83"/>
      <c r="E123" s="83"/>
    </row>
    <row r="124" spans="1:5" s="9" customFormat="1" ht="15">
      <c r="A124" s="18"/>
      <c r="B124" s="83"/>
      <c r="C124" s="83"/>
      <c r="D124" s="83"/>
      <c r="E124" s="83"/>
    </row>
    <row r="125" spans="1:5" s="9" customFormat="1" ht="15">
      <c r="A125" s="18"/>
      <c r="B125" s="83"/>
      <c r="C125" s="83"/>
      <c r="D125" s="83"/>
      <c r="E125" s="83"/>
    </row>
    <row r="126" spans="1:5" s="9" customFormat="1" ht="15">
      <c r="A126" s="18"/>
      <c r="B126" s="83"/>
      <c r="C126" s="83"/>
      <c r="D126" s="83"/>
      <c r="E126" s="83"/>
    </row>
    <row r="127" spans="1:5" s="9" customFormat="1" ht="15">
      <c r="A127" s="18"/>
      <c r="B127" s="83"/>
      <c r="C127" s="83"/>
      <c r="D127" s="83"/>
      <c r="E127" s="83"/>
    </row>
    <row r="128" spans="1:5" s="9" customFormat="1" ht="15">
      <c r="A128" s="18"/>
      <c r="B128" s="83"/>
      <c r="C128" s="83"/>
      <c r="D128" s="83"/>
      <c r="E128" s="83"/>
    </row>
    <row r="129" spans="1:5" s="9" customFormat="1" ht="15">
      <c r="A129" s="18"/>
      <c r="B129" s="83"/>
      <c r="C129" s="83"/>
      <c r="D129" s="83"/>
      <c r="E129" s="83"/>
    </row>
    <row r="130" spans="1:5" s="9" customFormat="1" ht="15">
      <c r="A130" s="18"/>
      <c r="B130" s="83"/>
      <c r="C130" s="83"/>
      <c r="D130" s="83"/>
      <c r="E130" s="83"/>
    </row>
    <row r="131" spans="1:5" s="9" customFormat="1" ht="15">
      <c r="A131" s="18"/>
      <c r="B131" s="83"/>
      <c r="C131" s="83"/>
      <c r="D131" s="83"/>
      <c r="E131" s="83"/>
    </row>
    <row r="132" spans="1:5" s="9" customFormat="1" ht="15">
      <c r="A132" s="18"/>
      <c r="B132" s="83"/>
      <c r="C132" s="83"/>
      <c r="D132" s="83"/>
      <c r="E132" s="83"/>
    </row>
    <row r="133" spans="1:5" s="9" customFormat="1" ht="15">
      <c r="A133" s="18"/>
      <c r="B133" s="83"/>
      <c r="C133" s="83"/>
      <c r="D133" s="83"/>
      <c r="E133" s="83"/>
    </row>
    <row r="134" spans="1:5" s="9" customFormat="1" ht="15">
      <c r="A134" s="18"/>
      <c r="B134" s="83"/>
      <c r="C134" s="83"/>
      <c r="D134" s="83"/>
      <c r="E134" s="83"/>
    </row>
    <row r="135" spans="1:5" s="9" customFormat="1" ht="15">
      <c r="A135" s="18"/>
      <c r="B135" s="83"/>
      <c r="C135" s="83"/>
      <c r="D135" s="83"/>
      <c r="E135" s="83"/>
    </row>
    <row r="136" spans="1:5" s="9" customFormat="1" ht="15">
      <c r="A136" s="18"/>
      <c r="B136" s="83"/>
      <c r="C136" s="83"/>
      <c r="D136" s="83"/>
      <c r="E136" s="83"/>
    </row>
    <row r="137" spans="1:5" s="9" customFormat="1" ht="15">
      <c r="A137" s="18"/>
      <c r="B137" s="83"/>
      <c r="C137" s="83"/>
      <c r="D137" s="83"/>
      <c r="E137" s="83"/>
    </row>
    <row r="138" spans="1:5" s="9" customFormat="1" ht="15">
      <c r="A138" s="18"/>
      <c r="B138" s="83"/>
      <c r="C138" s="83"/>
      <c r="D138" s="83"/>
      <c r="E138" s="83"/>
    </row>
    <row r="139" spans="1:5" s="9" customFormat="1" ht="15">
      <c r="A139" s="18"/>
      <c r="B139" s="83"/>
      <c r="C139" s="83"/>
      <c r="D139" s="83"/>
      <c r="E139" s="83"/>
    </row>
    <row r="140" spans="1:5" s="9" customFormat="1" ht="15">
      <c r="A140" s="18"/>
      <c r="B140" s="83"/>
      <c r="C140" s="83"/>
      <c r="D140" s="83"/>
      <c r="E140" s="83"/>
    </row>
    <row r="141" spans="1:5" s="9" customFormat="1" ht="15">
      <c r="A141" s="18"/>
      <c r="B141" s="83"/>
      <c r="C141" s="83"/>
      <c r="D141" s="83"/>
      <c r="E141" s="83"/>
    </row>
    <row r="142" spans="1:5" s="9" customFormat="1" ht="15">
      <c r="A142" s="18"/>
      <c r="B142" s="83"/>
      <c r="C142" s="83"/>
      <c r="D142" s="83"/>
      <c r="E142" s="83"/>
    </row>
    <row r="143" spans="1:5" s="9" customFormat="1" ht="15">
      <c r="A143" s="18"/>
      <c r="B143" s="83"/>
      <c r="C143" s="83"/>
      <c r="D143" s="83"/>
      <c r="E143" s="83"/>
    </row>
    <row r="144" spans="1:5" s="9" customFormat="1" ht="15">
      <c r="A144" s="18"/>
      <c r="B144" s="83"/>
      <c r="C144" s="83"/>
      <c r="D144" s="83"/>
      <c r="E144" s="83"/>
    </row>
    <row r="145" spans="1:5" s="9" customFormat="1" ht="15">
      <c r="A145" s="18"/>
      <c r="B145" s="83"/>
      <c r="C145" s="83"/>
      <c r="D145" s="83"/>
      <c r="E145" s="83"/>
    </row>
    <row r="146" spans="1:5" s="9" customFormat="1" ht="15">
      <c r="A146" s="18"/>
      <c r="B146" s="83"/>
      <c r="C146" s="83"/>
      <c r="D146" s="83"/>
      <c r="E146" s="83"/>
    </row>
    <row r="147" spans="1:5" s="9" customFormat="1" ht="15">
      <c r="A147" s="18"/>
      <c r="B147" s="83"/>
      <c r="C147" s="83"/>
      <c r="D147" s="83"/>
      <c r="E147" s="83"/>
    </row>
    <row r="148" spans="1:5" s="9" customFormat="1" ht="15">
      <c r="A148" s="18"/>
      <c r="B148" s="83"/>
      <c r="C148" s="83"/>
      <c r="D148" s="83"/>
      <c r="E148" s="83"/>
    </row>
    <row r="149" spans="1:5" s="9" customFormat="1" ht="15">
      <c r="A149" s="18"/>
      <c r="B149" s="83"/>
      <c r="C149" s="83"/>
      <c r="D149" s="83"/>
      <c r="E149" s="83"/>
    </row>
    <row r="150" spans="1:5" s="9" customFormat="1" ht="15">
      <c r="A150" s="18"/>
      <c r="B150" s="83"/>
      <c r="C150" s="83"/>
      <c r="D150" s="83"/>
      <c r="E150" s="83"/>
    </row>
    <row r="151" spans="1:5" s="9" customFormat="1" ht="15">
      <c r="A151" s="18"/>
      <c r="B151" s="83"/>
      <c r="C151" s="83"/>
      <c r="D151" s="83"/>
      <c r="E151" s="83"/>
    </row>
    <row r="152" spans="1:5" s="9" customFormat="1" ht="15">
      <c r="A152" s="18"/>
      <c r="B152" s="83"/>
      <c r="C152" s="83"/>
      <c r="D152" s="83"/>
      <c r="E152" s="83"/>
    </row>
    <row r="153" spans="1:5" s="9" customFormat="1" ht="15">
      <c r="A153" s="18"/>
      <c r="B153" s="83"/>
      <c r="C153" s="83"/>
      <c r="D153" s="83"/>
      <c r="E153" s="83"/>
    </row>
    <row r="154" spans="1:5" s="9" customFormat="1" ht="15">
      <c r="A154" s="18"/>
      <c r="B154" s="83"/>
      <c r="C154" s="83"/>
      <c r="D154" s="83"/>
      <c r="E154" s="83"/>
    </row>
    <row r="155" spans="1:5" s="9" customFormat="1" ht="15">
      <c r="A155" s="18"/>
      <c r="B155" s="83"/>
      <c r="C155" s="83"/>
      <c r="D155" s="83"/>
      <c r="E155" s="83"/>
    </row>
    <row r="156" spans="1:5" s="9" customFormat="1" ht="15">
      <c r="A156" s="18"/>
      <c r="B156" s="83"/>
      <c r="C156" s="83"/>
      <c r="D156" s="83"/>
      <c r="E156" s="83"/>
    </row>
    <row r="157" spans="1:5" s="9" customFormat="1" ht="15">
      <c r="A157" s="18"/>
      <c r="B157" s="83"/>
      <c r="C157" s="83"/>
      <c r="D157" s="83"/>
      <c r="E157" s="83"/>
    </row>
    <row r="158" spans="1:5" s="9" customFormat="1" ht="15">
      <c r="A158" s="18"/>
      <c r="B158" s="83"/>
      <c r="C158" s="83"/>
      <c r="D158" s="83"/>
      <c r="E158" s="83"/>
    </row>
    <row r="159" spans="1:5" s="9" customFormat="1" ht="15">
      <c r="A159" s="18"/>
      <c r="B159" s="83"/>
      <c r="C159" s="83"/>
      <c r="D159" s="83"/>
      <c r="E159" s="83"/>
    </row>
    <row r="160" spans="1:5" s="9" customFormat="1" ht="15">
      <c r="A160" s="18"/>
      <c r="B160" s="83"/>
      <c r="C160" s="83"/>
      <c r="D160" s="83"/>
      <c r="E160" s="83"/>
    </row>
    <row r="161" spans="1:5" s="9" customFormat="1" ht="15">
      <c r="A161" s="18"/>
      <c r="B161" s="83"/>
      <c r="C161" s="83"/>
      <c r="D161" s="83"/>
      <c r="E161" s="83"/>
    </row>
    <row r="162" spans="1:5" s="9" customFormat="1" ht="15">
      <c r="A162" s="18"/>
      <c r="B162" s="83"/>
      <c r="C162" s="83"/>
      <c r="D162" s="83"/>
      <c r="E162" s="83"/>
    </row>
    <row r="163" spans="1:5" s="9" customFormat="1" ht="15">
      <c r="A163" s="18"/>
      <c r="B163" s="83"/>
      <c r="C163" s="83"/>
      <c r="D163" s="83"/>
      <c r="E163" s="83"/>
    </row>
    <row r="164" spans="1:5" s="9" customFormat="1" ht="15">
      <c r="A164" s="18"/>
      <c r="B164" s="83"/>
      <c r="C164" s="83"/>
      <c r="D164" s="83"/>
      <c r="E164" s="83"/>
    </row>
    <row r="165" spans="1:5" s="9" customFormat="1" ht="15">
      <c r="A165" s="18"/>
      <c r="B165" s="83"/>
      <c r="C165" s="83"/>
      <c r="D165" s="83"/>
      <c r="E165" s="83"/>
    </row>
    <row r="166" spans="1:5" s="9" customFormat="1" ht="15">
      <c r="A166" s="18"/>
      <c r="B166" s="83"/>
      <c r="C166" s="83"/>
      <c r="D166" s="83"/>
      <c r="E166" s="83"/>
    </row>
    <row r="167" spans="1:5" s="9" customFormat="1" ht="15">
      <c r="A167" s="18"/>
      <c r="B167" s="83"/>
      <c r="C167" s="83"/>
      <c r="D167" s="83"/>
      <c r="E167" s="83"/>
    </row>
    <row r="168" spans="1:5" s="9" customFormat="1" ht="15">
      <c r="A168" s="18"/>
      <c r="B168" s="83"/>
      <c r="C168" s="83"/>
      <c r="D168" s="83"/>
      <c r="E168" s="83"/>
    </row>
    <row r="169" spans="1:5" s="9" customFormat="1" ht="15">
      <c r="A169" s="18"/>
      <c r="B169" s="83"/>
      <c r="C169" s="83"/>
      <c r="D169" s="83"/>
      <c r="E169" s="83"/>
    </row>
    <row r="170" spans="1:5" s="9" customFormat="1" ht="15">
      <c r="A170" s="18"/>
      <c r="B170" s="83"/>
      <c r="C170" s="83"/>
      <c r="D170" s="83"/>
      <c r="E170" s="83"/>
    </row>
    <row r="171" spans="1:5" s="9" customFormat="1" ht="15">
      <c r="A171" s="18"/>
      <c r="B171" s="83"/>
      <c r="C171" s="83"/>
      <c r="D171" s="83"/>
      <c r="E171" s="83"/>
    </row>
    <row r="172" spans="1:5" s="9" customFormat="1" ht="15">
      <c r="A172" s="18"/>
      <c r="B172" s="83"/>
      <c r="C172" s="83"/>
      <c r="D172" s="83"/>
      <c r="E172" s="83"/>
    </row>
    <row r="173" spans="1:5" s="9" customFormat="1" ht="15">
      <c r="A173" s="18"/>
      <c r="B173" s="83"/>
      <c r="C173" s="83"/>
      <c r="D173" s="83"/>
      <c r="E173" s="83"/>
    </row>
    <row r="174" spans="1:5" s="9" customFormat="1" ht="15">
      <c r="A174" s="18"/>
      <c r="B174" s="83"/>
      <c r="C174" s="83"/>
      <c r="D174" s="83"/>
      <c r="E174" s="83"/>
    </row>
    <row r="175" spans="1:5" s="9" customFormat="1" ht="15">
      <c r="A175" s="18"/>
      <c r="B175" s="83"/>
      <c r="C175" s="83"/>
      <c r="D175" s="83"/>
      <c r="E175" s="83"/>
    </row>
    <row r="176" spans="1:5" s="9" customFormat="1" ht="15">
      <c r="A176" s="18"/>
      <c r="B176" s="83"/>
      <c r="C176" s="83"/>
      <c r="D176" s="83"/>
      <c r="E176" s="83"/>
    </row>
    <row r="177" spans="1:5" s="9" customFormat="1" ht="15">
      <c r="A177" s="18"/>
      <c r="B177" s="83"/>
      <c r="C177" s="83"/>
      <c r="D177" s="83"/>
      <c r="E177" s="83"/>
    </row>
    <row r="178" spans="1:5" s="9" customFormat="1" ht="15">
      <c r="A178" s="18"/>
      <c r="B178" s="83"/>
      <c r="C178" s="83"/>
      <c r="D178" s="83"/>
      <c r="E178" s="83"/>
    </row>
    <row r="179" spans="1:5" s="9" customFormat="1" ht="15">
      <c r="A179" s="18"/>
      <c r="B179" s="83"/>
      <c r="C179" s="83"/>
      <c r="D179" s="83"/>
      <c r="E179" s="83"/>
    </row>
    <row r="180" spans="1:5" s="9" customFormat="1" ht="15">
      <c r="A180" s="18"/>
      <c r="B180" s="83"/>
      <c r="C180" s="83"/>
      <c r="D180" s="83"/>
      <c r="E180" s="83"/>
    </row>
    <row r="181" spans="1:5" s="9" customFormat="1" ht="15">
      <c r="A181" s="18"/>
      <c r="B181" s="83"/>
      <c r="C181" s="83"/>
      <c r="D181" s="83"/>
      <c r="E181" s="83"/>
    </row>
    <row r="182" spans="1:5" s="9" customFormat="1" ht="15">
      <c r="A182" s="18"/>
      <c r="B182" s="83"/>
      <c r="C182" s="83"/>
      <c r="D182" s="83"/>
      <c r="E182" s="83"/>
    </row>
    <row r="183" spans="1:5" s="9" customFormat="1" ht="15">
      <c r="A183" s="18"/>
      <c r="B183" s="83"/>
      <c r="C183" s="83"/>
      <c r="D183" s="83"/>
      <c r="E183" s="83"/>
    </row>
    <row r="184" spans="1:5" s="9" customFormat="1" ht="15">
      <c r="A184" s="18"/>
      <c r="B184" s="83"/>
      <c r="C184" s="83"/>
      <c r="D184" s="83"/>
      <c r="E184" s="83"/>
    </row>
    <row r="185" spans="1:5" s="9" customFormat="1" ht="15">
      <c r="A185" s="18"/>
      <c r="B185" s="83"/>
      <c r="C185" s="83"/>
      <c r="D185" s="83"/>
      <c r="E185" s="83"/>
    </row>
    <row r="186" spans="1:5" s="9" customFormat="1" ht="15">
      <c r="A186" s="18"/>
      <c r="B186" s="83"/>
      <c r="C186" s="83"/>
      <c r="D186" s="83"/>
      <c r="E186" s="83"/>
    </row>
    <row r="187" spans="1:5" s="9" customFormat="1" ht="15">
      <c r="A187" s="18"/>
      <c r="B187" s="83"/>
      <c r="C187" s="83"/>
      <c r="D187" s="83"/>
      <c r="E187" s="83"/>
    </row>
    <row r="188" spans="1:5" s="9" customFormat="1" ht="15">
      <c r="A188" s="18"/>
      <c r="B188" s="83"/>
      <c r="C188" s="83"/>
      <c r="D188" s="83"/>
      <c r="E188" s="83"/>
    </row>
    <row r="189" spans="1:5" s="9" customFormat="1" ht="15">
      <c r="A189" s="18"/>
      <c r="B189" s="83"/>
      <c r="C189" s="83"/>
      <c r="D189" s="83"/>
      <c r="E189" s="83"/>
    </row>
    <row r="190" spans="1:5" s="9" customFormat="1" ht="15">
      <c r="A190" s="18"/>
      <c r="B190" s="83"/>
      <c r="C190" s="83"/>
      <c r="D190" s="83"/>
      <c r="E190" s="83"/>
    </row>
    <row r="191" spans="1:5" s="9" customFormat="1" ht="15">
      <c r="A191" s="18"/>
      <c r="B191" s="83"/>
      <c r="C191" s="83"/>
      <c r="D191" s="83"/>
      <c r="E191" s="83"/>
    </row>
    <row r="192" spans="1:5" s="9" customFormat="1" ht="15">
      <c r="A192" s="18"/>
      <c r="B192" s="83"/>
      <c r="C192" s="83"/>
      <c r="D192" s="83"/>
      <c r="E192" s="83"/>
    </row>
    <row r="193" spans="1:5" s="9" customFormat="1" ht="15">
      <c r="A193" s="18"/>
      <c r="B193" s="83"/>
      <c r="C193" s="83"/>
      <c r="D193" s="83"/>
      <c r="E193" s="83"/>
    </row>
    <row r="194" spans="1:5" s="9" customFormat="1" ht="15">
      <c r="A194" s="18"/>
      <c r="B194" s="83"/>
      <c r="C194" s="83"/>
      <c r="D194" s="83"/>
      <c r="E194" s="83"/>
    </row>
    <row r="195" spans="1:5" s="9" customFormat="1" ht="15">
      <c r="A195" s="18"/>
      <c r="B195" s="83"/>
      <c r="C195" s="83"/>
      <c r="D195" s="83"/>
      <c r="E195" s="83"/>
    </row>
    <row r="196" spans="1:5" s="9" customFormat="1" ht="15">
      <c r="A196" s="18"/>
      <c r="B196" s="83"/>
      <c r="C196" s="83"/>
      <c r="D196" s="83"/>
      <c r="E196" s="83"/>
    </row>
    <row r="197" spans="1:5" s="9" customFormat="1" ht="15">
      <c r="A197" s="18"/>
      <c r="B197" s="83"/>
      <c r="C197" s="83"/>
      <c r="D197" s="83"/>
      <c r="E197" s="83"/>
    </row>
    <row r="198" spans="1:5" s="9" customFormat="1" ht="15">
      <c r="A198" s="18"/>
      <c r="B198" s="83"/>
      <c r="C198" s="83"/>
      <c r="D198" s="83"/>
      <c r="E198" s="83"/>
    </row>
    <row r="199" spans="1:5" s="9" customFormat="1" ht="15">
      <c r="A199" s="18"/>
      <c r="B199" s="83"/>
      <c r="C199" s="83"/>
      <c r="D199" s="83"/>
      <c r="E199" s="83"/>
    </row>
    <row r="200" spans="1:5" s="9" customFormat="1" ht="15">
      <c r="A200" s="18"/>
      <c r="B200" s="83"/>
      <c r="C200" s="83"/>
      <c r="D200" s="83"/>
      <c r="E200" s="83"/>
    </row>
    <row r="201" spans="1:5" s="9" customFormat="1" ht="15">
      <c r="A201" s="18"/>
      <c r="B201" s="83"/>
      <c r="C201" s="83"/>
      <c r="D201" s="83"/>
      <c r="E201" s="83"/>
    </row>
    <row r="202" spans="1:5" s="9" customFormat="1" ht="15">
      <c r="A202" s="18"/>
      <c r="B202" s="83"/>
      <c r="C202" s="83"/>
      <c r="D202" s="83"/>
      <c r="E202" s="83"/>
    </row>
    <row r="203" spans="1:5" s="9" customFormat="1" ht="15">
      <c r="A203" s="18"/>
      <c r="B203" s="83"/>
      <c r="C203" s="83"/>
      <c r="D203" s="83"/>
      <c r="E203" s="83"/>
    </row>
    <row r="204" spans="1:5" s="9" customFormat="1" ht="15">
      <c r="A204" s="18"/>
      <c r="B204" s="83"/>
      <c r="C204" s="83"/>
      <c r="D204" s="83"/>
      <c r="E204" s="83"/>
    </row>
    <row r="205" spans="1:5" s="9" customFormat="1" ht="15">
      <c r="A205" s="18"/>
      <c r="B205" s="83"/>
      <c r="C205" s="83"/>
      <c r="D205" s="83"/>
      <c r="E205" s="83"/>
    </row>
    <row r="206" spans="1:5" s="9" customFormat="1" ht="15">
      <c r="A206" s="18"/>
      <c r="B206" s="83"/>
      <c r="C206" s="83"/>
      <c r="D206" s="83"/>
      <c r="E206" s="83"/>
    </row>
    <row r="207" spans="1:5" s="9" customFormat="1" ht="15">
      <c r="A207" s="18"/>
      <c r="B207" s="83"/>
      <c r="C207" s="83"/>
      <c r="D207" s="83"/>
      <c r="E207" s="83"/>
    </row>
    <row r="208" spans="1:5" s="9" customFormat="1" ht="15">
      <c r="A208" s="18"/>
      <c r="B208" s="83"/>
      <c r="C208" s="83"/>
      <c r="D208" s="83"/>
      <c r="E208" s="83"/>
    </row>
    <row r="209" spans="1:5" s="9" customFormat="1" ht="15">
      <c r="A209" s="18"/>
      <c r="B209" s="83"/>
      <c r="C209" s="83"/>
      <c r="D209" s="83"/>
      <c r="E209" s="83"/>
    </row>
    <row r="210" spans="1:5" s="9" customFormat="1" ht="15">
      <c r="A210" s="18"/>
      <c r="B210" s="83"/>
      <c r="C210" s="83"/>
      <c r="D210" s="83"/>
      <c r="E210" s="83"/>
    </row>
    <row r="211" spans="1:5" s="9" customFormat="1" ht="15">
      <c r="A211" s="18"/>
      <c r="B211" s="83"/>
      <c r="C211" s="83"/>
      <c r="D211" s="83"/>
      <c r="E211" s="83"/>
    </row>
    <row r="212" spans="1:5" s="9" customFormat="1" ht="15">
      <c r="A212" s="18"/>
      <c r="B212" s="83"/>
      <c r="C212" s="83"/>
      <c r="D212" s="83"/>
      <c r="E212" s="83"/>
    </row>
    <row r="213" spans="1:5" s="9" customFormat="1" ht="15">
      <c r="A213" s="18"/>
      <c r="B213" s="83"/>
      <c r="C213" s="83"/>
      <c r="D213" s="83"/>
      <c r="E213" s="83"/>
    </row>
    <row r="214" spans="1:5" s="9" customFormat="1" ht="15">
      <c r="A214" s="18"/>
      <c r="B214" s="83"/>
      <c r="C214" s="83"/>
      <c r="D214" s="83"/>
      <c r="E214" s="83"/>
    </row>
    <row r="215" spans="1:5" s="9" customFormat="1" ht="15">
      <c r="A215" s="18"/>
      <c r="B215" s="83"/>
      <c r="C215" s="83"/>
      <c r="D215" s="83"/>
      <c r="E215" s="83"/>
    </row>
    <row r="216" spans="1:5" s="9" customFormat="1" ht="15">
      <c r="A216" s="18"/>
      <c r="B216" s="83"/>
      <c r="C216" s="83"/>
      <c r="D216" s="83"/>
      <c r="E216" s="83"/>
    </row>
    <row r="217" spans="1:5" s="9" customFormat="1" ht="15">
      <c r="A217" s="18"/>
      <c r="B217" s="83"/>
      <c r="C217" s="83"/>
      <c r="D217" s="83"/>
      <c r="E217" s="83"/>
    </row>
    <row r="218" spans="1:5" s="9" customFormat="1" ht="15">
      <c r="A218" s="18"/>
      <c r="B218" s="83"/>
      <c r="C218" s="83"/>
      <c r="D218" s="83"/>
      <c r="E218" s="83"/>
    </row>
    <row r="219" spans="1:5" s="9" customFormat="1" ht="15">
      <c r="A219" s="18"/>
      <c r="B219" s="83"/>
      <c r="C219" s="83"/>
      <c r="D219" s="83"/>
      <c r="E219" s="83"/>
    </row>
    <row r="220" spans="1:5" s="9" customFormat="1" ht="15">
      <c r="A220" s="18"/>
      <c r="B220" s="83"/>
      <c r="C220" s="83"/>
      <c r="D220" s="83"/>
      <c r="E220" s="83"/>
    </row>
    <row r="221" spans="1:5" s="9" customFormat="1" ht="15">
      <c r="A221" s="18"/>
      <c r="B221" s="83"/>
      <c r="C221" s="83"/>
      <c r="D221" s="83"/>
      <c r="E221" s="83"/>
    </row>
    <row r="222" spans="1:5" s="9" customFormat="1" ht="15">
      <c r="A222" s="18"/>
      <c r="B222" s="83"/>
      <c r="C222" s="83"/>
      <c r="D222" s="83"/>
      <c r="E222" s="83"/>
    </row>
    <row r="223" spans="1:5" s="9" customFormat="1" ht="15">
      <c r="A223" s="18"/>
      <c r="B223" s="83"/>
      <c r="C223" s="83"/>
      <c r="D223" s="83"/>
      <c r="E223" s="83"/>
    </row>
    <row r="224" spans="1:5" s="9" customFormat="1" ht="15">
      <c r="A224" s="18"/>
      <c r="B224" s="83"/>
      <c r="C224" s="83"/>
      <c r="D224" s="83"/>
      <c r="E224" s="83"/>
    </row>
    <row r="225" spans="1:5" s="9" customFormat="1" ht="15">
      <c r="A225" s="18"/>
      <c r="B225" s="83"/>
      <c r="C225" s="83"/>
      <c r="D225" s="83"/>
      <c r="E225" s="83"/>
    </row>
    <row r="226" spans="1:5" s="9" customFormat="1" ht="15">
      <c r="A226" s="18"/>
      <c r="B226" s="83"/>
      <c r="C226" s="83"/>
      <c r="D226" s="83"/>
      <c r="E226" s="83"/>
    </row>
    <row r="227" spans="1:5" s="9" customFormat="1" ht="15">
      <c r="A227" s="18"/>
      <c r="B227" s="83"/>
      <c r="C227" s="83"/>
      <c r="D227" s="83"/>
      <c r="E227" s="83"/>
    </row>
    <row r="228" spans="1:5" s="9" customFormat="1" ht="15">
      <c r="A228" s="18"/>
      <c r="B228" s="83"/>
      <c r="C228" s="83"/>
      <c r="D228" s="83"/>
      <c r="E228" s="83"/>
    </row>
    <row r="229" spans="1:5" s="9" customFormat="1" ht="15">
      <c r="A229" s="18"/>
      <c r="B229" s="83"/>
      <c r="C229" s="83"/>
      <c r="D229" s="83"/>
      <c r="E229" s="83"/>
    </row>
    <row r="230" spans="1:5" s="9" customFormat="1" ht="15">
      <c r="A230" s="18"/>
      <c r="B230" s="83"/>
      <c r="C230" s="83"/>
      <c r="D230" s="83"/>
      <c r="E230" s="83"/>
    </row>
    <row r="231" spans="1:5" s="9" customFormat="1" ht="15">
      <c r="A231" s="18"/>
      <c r="B231" s="83"/>
      <c r="C231" s="83"/>
      <c r="D231" s="83"/>
      <c r="E231" s="83"/>
    </row>
    <row r="232" spans="1:5" s="9" customFormat="1" ht="15">
      <c r="A232" s="18"/>
      <c r="B232" s="83"/>
      <c r="C232" s="83"/>
      <c r="D232" s="83"/>
      <c r="E232" s="83"/>
    </row>
    <row r="233" spans="1:5" s="9" customFormat="1" ht="15">
      <c r="A233" s="18"/>
      <c r="B233" s="83"/>
      <c r="C233" s="83"/>
      <c r="D233" s="83"/>
      <c r="E233" s="83"/>
    </row>
    <row r="234" spans="1:5" s="9" customFormat="1" ht="15">
      <c r="A234" s="18"/>
      <c r="B234" s="83"/>
      <c r="C234" s="83"/>
      <c r="D234" s="83"/>
      <c r="E234" s="83"/>
    </row>
    <row r="235" spans="1:5" s="9" customFormat="1" ht="15">
      <c r="A235" s="18"/>
      <c r="B235" s="83"/>
      <c r="C235" s="83"/>
      <c r="D235" s="83"/>
      <c r="E235" s="83"/>
    </row>
    <row r="236" spans="1:5" s="9" customFormat="1" ht="15">
      <c r="A236" s="18"/>
      <c r="B236" s="83"/>
      <c r="C236" s="83"/>
      <c r="D236" s="83"/>
      <c r="E236" s="83"/>
    </row>
    <row r="237" spans="1:5" s="9" customFormat="1" ht="15">
      <c r="A237" s="18"/>
      <c r="B237" s="83"/>
      <c r="C237" s="83"/>
      <c r="D237" s="83"/>
      <c r="E237" s="83"/>
    </row>
    <row r="238" spans="1:5" s="9" customFormat="1" ht="15">
      <c r="A238" s="18"/>
      <c r="B238" s="83"/>
      <c r="C238" s="83"/>
      <c r="D238" s="83"/>
      <c r="E238" s="83"/>
    </row>
    <row r="239" spans="1:5" s="9" customFormat="1" ht="15">
      <c r="A239" s="18"/>
      <c r="B239" s="83"/>
      <c r="C239" s="83"/>
      <c r="D239" s="83"/>
      <c r="E239" s="83"/>
    </row>
    <row r="240" spans="1:5" s="9" customFormat="1" ht="15">
      <c r="A240" s="18"/>
      <c r="B240" s="83"/>
      <c r="C240" s="83"/>
      <c r="D240" s="83"/>
      <c r="E240" s="83"/>
    </row>
    <row r="241" spans="1:5" s="9" customFormat="1" ht="15">
      <c r="A241" s="18"/>
      <c r="B241" s="83"/>
      <c r="C241" s="83"/>
      <c r="D241" s="83"/>
      <c r="E241" s="83"/>
    </row>
    <row r="242" spans="1:5" s="9" customFormat="1" ht="15">
      <c r="A242" s="18"/>
      <c r="B242" s="83"/>
      <c r="C242" s="83"/>
      <c r="D242" s="83"/>
      <c r="E242" s="83"/>
    </row>
    <row r="243" spans="1:5" s="9" customFormat="1" ht="15">
      <c r="A243" s="18"/>
      <c r="B243" s="83"/>
      <c r="C243" s="83"/>
      <c r="D243" s="83"/>
      <c r="E243" s="83"/>
    </row>
    <row r="244" spans="1:5" s="9" customFormat="1" ht="15">
      <c r="A244" s="18"/>
      <c r="B244" s="83"/>
      <c r="C244" s="83"/>
      <c r="D244" s="83"/>
      <c r="E244" s="83"/>
    </row>
    <row r="245" spans="1:5" s="9" customFormat="1" ht="15">
      <c r="A245" s="18"/>
      <c r="B245" s="83"/>
      <c r="C245" s="83"/>
      <c r="D245" s="83"/>
      <c r="E245" s="83"/>
    </row>
    <row r="246" spans="1:5" s="9" customFormat="1" ht="15">
      <c r="A246" s="18"/>
      <c r="B246" s="83"/>
      <c r="C246" s="83"/>
      <c r="D246" s="83"/>
      <c r="E246" s="83"/>
    </row>
    <row r="247" spans="1:5" s="9" customFormat="1" ht="15">
      <c r="A247" s="18"/>
      <c r="B247" s="83"/>
      <c r="C247" s="83"/>
      <c r="D247" s="83"/>
      <c r="E247" s="83"/>
    </row>
    <row r="248" spans="1:5" s="9" customFormat="1" ht="15">
      <c r="A248" s="18"/>
      <c r="B248" s="83"/>
      <c r="C248" s="83"/>
      <c r="D248" s="83"/>
      <c r="E248" s="83"/>
    </row>
    <row r="249" spans="1:5" s="9" customFormat="1" ht="15">
      <c r="A249" s="18"/>
      <c r="B249" s="83"/>
      <c r="C249" s="83"/>
      <c r="D249" s="83"/>
      <c r="E249" s="83"/>
    </row>
    <row r="250" spans="1:5" s="9" customFormat="1" ht="15">
      <c r="A250" s="18"/>
      <c r="B250" s="83"/>
      <c r="C250" s="83"/>
      <c r="D250" s="83"/>
      <c r="E250" s="83"/>
    </row>
    <row r="251" spans="1:5" s="9" customFormat="1" ht="15">
      <c r="A251" s="18"/>
      <c r="B251" s="83"/>
      <c r="C251" s="83"/>
      <c r="D251" s="83"/>
      <c r="E251" s="83"/>
    </row>
    <row r="252" spans="1:5" s="9" customFormat="1" ht="15">
      <c r="A252" s="18"/>
      <c r="B252" s="83"/>
      <c r="C252" s="83"/>
      <c r="D252" s="83"/>
      <c r="E252" s="83"/>
    </row>
    <row r="253" spans="1:5" s="9" customFormat="1" ht="15">
      <c r="A253" s="18"/>
      <c r="B253" s="83"/>
      <c r="C253" s="83"/>
      <c r="D253" s="83"/>
      <c r="E253" s="83"/>
    </row>
    <row r="254" spans="1:5" s="9" customFormat="1" ht="15">
      <c r="A254" s="18"/>
      <c r="B254" s="83"/>
      <c r="C254" s="83"/>
      <c r="D254" s="83"/>
      <c r="E254" s="83"/>
    </row>
    <row r="255" spans="1:5" s="9" customFormat="1" ht="15">
      <c r="A255" s="18"/>
      <c r="B255" s="83"/>
      <c r="C255" s="83"/>
      <c r="D255" s="83"/>
      <c r="E255" s="83"/>
    </row>
    <row r="256" spans="1:5" s="9" customFormat="1" ht="15">
      <c r="A256" s="18"/>
      <c r="B256" s="83"/>
      <c r="C256" s="83"/>
      <c r="D256" s="83"/>
      <c r="E256" s="83"/>
    </row>
    <row r="257" spans="1:5" s="9" customFormat="1" ht="15">
      <c r="A257" s="18"/>
      <c r="B257" s="83"/>
      <c r="C257" s="83"/>
      <c r="D257" s="83"/>
      <c r="E257" s="83"/>
    </row>
    <row r="258" spans="1:5" s="9" customFormat="1" ht="15">
      <c r="A258" s="18"/>
      <c r="B258" s="83"/>
      <c r="C258" s="83"/>
      <c r="D258" s="83"/>
      <c r="E258" s="83"/>
    </row>
    <row r="259" spans="1:5" s="9" customFormat="1" ht="15">
      <c r="A259" s="18"/>
      <c r="B259" s="83"/>
      <c r="C259" s="83"/>
      <c r="D259" s="83"/>
      <c r="E259" s="83"/>
    </row>
    <row r="260" spans="1:5" s="9" customFormat="1" ht="15">
      <c r="A260" s="18"/>
      <c r="B260" s="83"/>
      <c r="C260" s="83"/>
      <c r="D260" s="83"/>
      <c r="E260" s="83"/>
    </row>
    <row r="261" spans="1:5" s="9" customFormat="1" ht="15">
      <c r="A261" s="18"/>
      <c r="B261" s="83"/>
      <c r="C261" s="83"/>
      <c r="D261" s="83"/>
      <c r="E261" s="83"/>
    </row>
    <row r="262" spans="1:5" s="9" customFormat="1" ht="15">
      <c r="A262" s="18"/>
      <c r="B262" s="83"/>
      <c r="C262" s="83"/>
      <c r="D262" s="83"/>
      <c r="E262" s="83"/>
    </row>
    <row r="263" spans="1:5" s="9" customFormat="1" ht="15">
      <c r="A263" s="18"/>
      <c r="B263" s="83"/>
      <c r="C263" s="83"/>
      <c r="D263" s="83"/>
      <c r="E263" s="83"/>
    </row>
    <row r="264" spans="1:5" s="9" customFormat="1" ht="15">
      <c r="A264" s="18"/>
      <c r="B264" s="83"/>
      <c r="C264" s="83"/>
      <c r="D264" s="83"/>
      <c r="E264" s="83"/>
    </row>
    <row r="265" spans="1:5" s="9" customFormat="1" ht="15">
      <c r="A265" s="18"/>
      <c r="B265" s="83"/>
      <c r="C265" s="83"/>
      <c r="D265" s="83"/>
      <c r="E265" s="83"/>
    </row>
    <row r="266" spans="1:5" s="9" customFormat="1" ht="15">
      <c r="A266" s="18"/>
      <c r="B266" s="83"/>
      <c r="C266" s="83"/>
      <c r="D266" s="83"/>
      <c r="E266" s="83"/>
    </row>
    <row r="267" spans="1:5" s="9" customFormat="1" ht="15">
      <c r="A267" s="18"/>
      <c r="B267" s="83"/>
      <c r="C267" s="83"/>
      <c r="D267" s="83"/>
      <c r="E267" s="83"/>
    </row>
    <row r="268" spans="1:5" s="9" customFormat="1" ht="15">
      <c r="A268" s="18"/>
      <c r="B268" s="83"/>
      <c r="C268" s="83"/>
      <c r="D268" s="83"/>
      <c r="E268" s="83"/>
    </row>
    <row r="269" spans="1:5" s="9" customFormat="1" ht="15">
      <c r="A269" s="18"/>
      <c r="B269" s="83"/>
      <c r="C269" s="83"/>
      <c r="D269" s="83"/>
      <c r="E269" s="83"/>
    </row>
    <row r="270" spans="1:5" s="9" customFormat="1" ht="15">
      <c r="A270" s="18"/>
      <c r="B270" s="83"/>
      <c r="C270" s="83"/>
      <c r="D270" s="83"/>
      <c r="E270" s="83"/>
    </row>
    <row r="271" spans="1:5" s="9" customFormat="1" ht="15">
      <c r="A271" s="18"/>
      <c r="B271" s="83"/>
      <c r="C271" s="83"/>
      <c r="D271" s="83"/>
      <c r="E271" s="83"/>
    </row>
    <row r="272" spans="1:5" s="9" customFormat="1" ht="15">
      <c r="A272" s="18"/>
      <c r="B272" s="83"/>
      <c r="C272" s="83"/>
      <c r="D272" s="83"/>
      <c r="E272" s="83"/>
    </row>
    <row r="273" spans="1:5" s="9" customFormat="1" ht="15">
      <c r="A273" s="18"/>
      <c r="B273" s="83"/>
      <c r="C273" s="83"/>
      <c r="D273" s="83"/>
      <c r="E273" s="83"/>
    </row>
    <row r="274" spans="1:5" s="9" customFormat="1" ht="15">
      <c r="A274" s="18"/>
      <c r="B274" s="83"/>
      <c r="C274" s="83"/>
      <c r="D274" s="83"/>
      <c r="E274" s="83"/>
    </row>
    <row r="275" spans="1:5" s="9" customFormat="1" ht="15">
      <c r="A275" s="18"/>
      <c r="B275" s="83"/>
      <c r="C275" s="83"/>
      <c r="D275" s="83"/>
      <c r="E275" s="83"/>
    </row>
    <row r="276" spans="1:5" s="9" customFormat="1" ht="15">
      <c r="A276" s="18"/>
      <c r="B276" s="83"/>
      <c r="C276" s="83"/>
      <c r="D276" s="83"/>
      <c r="E276" s="83"/>
    </row>
    <row r="277" spans="1:5" s="9" customFormat="1" ht="15">
      <c r="A277" s="18"/>
      <c r="B277" s="83"/>
      <c r="C277" s="83"/>
      <c r="D277" s="83"/>
      <c r="E277" s="83"/>
    </row>
    <row r="278" spans="1:5" s="9" customFormat="1" ht="15">
      <c r="A278" s="18"/>
      <c r="B278" s="83"/>
      <c r="C278" s="83"/>
      <c r="D278" s="83"/>
      <c r="E278" s="83"/>
    </row>
    <row r="279" spans="1:5" s="9" customFormat="1" ht="15">
      <c r="A279" s="18"/>
      <c r="B279" s="83"/>
      <c r="C279" s="83"/>
      <c r="D279" s="83"/>
      <c r="E279" s="83"/>
    </row>
    <row r="280" spans="1:5" s="9" customFormat="1" ht="15">
      <c r="A280" s="18"/>
      <c r="B280" s="83"/>
      <c r="C280" s="83"/>
      <c r="D280" s="83"/>
      <c r="E280" s="83"/>
    </row>
    <row r="281" spans="1:5" s="9" customFormat="1" ht="15">
      <c r="A281" s="18"/>
      <c r="B281" s="83"/>
      <c r="C281" s="83"/>
      <c r="D281" s="83"/>
      <c r="E281" s="83"/>
    </row>
    <row r="282" spans="1:5" s="9" customFormat="1" ht="15">
      <c r="A282" s="18"/>
      <c r="B282" s="83"/>
      <c r="C282" s="83"/>
      <c r="D282" s="83"/>
      <c r="E282" s="83"/>
    </row>
    <row r="283" spans="1:5" s="9" customFormat="1" ht="15">
      <c r="A283" s="18"/>
      <c r="B283" s="83"/>
      <c r="C283" s="83"/>
      <c r="D283" s="83"/>
      <c r="E283" s="83"/>
    </row>
    <row r="284" spans="1:5" s="9" customFormat="1" ht="15">
      <c r="A284" s="18"/>
      <c r="B284" s="83"/>
      <c r="C284" s="83"/>
      <c r="D284" s="83"/>
      <c r="E284" s="83"/>
    </row>
    <row r="285" spans="1:5" s="9" customFormat="1" ht="15">
      <c r="A285" s="18"/>
      <c r="B285" s="83"/>
      <c r="C285" s="83"/>
      <c r="D285" s="83"/>
      <c r="E285" s="83"/>
    </row>
    <row r="286" spans="1:5" s="9" customFormat="1" ht="15">
      <c r="A286" s="18"/>
      <c r="B286" s="83"/>
      <c r="C286" s="83"/>
      <c r="D286" s="83"/>
      <c r="E286" s="83"/>
    </row>
    <row r="287" spans="1:5" s="9" customFormat="1" ht="15">
      <c r="A287" s="18"/>
      <c r="B287" s="83"/>
      <c r="C287" s="83"/>
      <c r="D287" s="83"/>
      <c r="E287" s="83"/>
    </row>
    <row r="288" spans="1:5" s="9" customFormat="1" ht="15">
      <c r="A288" s="18"/>
      <c r="B288" s="83"/>
      <c r="C288" s="83"/>
      <c r="D288" s="83"/>
      <c r="E288" s="83"/>
    </row>
    <row r="289" spans="1:5" s="9" customFormat="1" ht="15">
      <c r="A289" s="18"/>
      <c r="B289" s="83"/>
      <c r="C289" s="83"/>
      <c r="D289" s="83"/>
      <c r="E289" s="83"/>
    </row>
    <row r="290" spans="1:5" s="9" customFormat="1" ht="15">
      <c r="A290" s="18"/>
      <c r="B290" s="83"/>
      <c r="C290" s="83"/>
      <c r="D290" s="83"/>
      <c r="E290" s="83"/>
    </row>
    <row r="291" spans="1:5" s="9" customFormat="1" ht="15">
      <c r="A291" s="18"/>
      <c r="B291" s="83"/>
      <c r="C291" s="83"/>
      <c r="D291" s="83"/>
      <c r="E291" s="83"/>
    </row>
    <row r="292" spans="1:5" s="9" customFormat="1" ht="15">
      <c r="A292" s="18"/>
      <c r="B292" s="83"/>
      <c r="C292" s="83"/>
      <c r="D292" s="83"/>
      <c r="E292" s="83"/>
    </row>
    <row r="293" spans="1:5" s="9" customFormat="1" ht="15">
      <c r="A293" s="18"/>
      <c r="B293" s="83"/>
      <c r="C293" s="83"/>
      <c r="D293" s="83"/>
      <c r="E293" s="83"/>
    </row>
    <row r="294" spans="1:5" s="9" customFormat="1" ht="15">
      <c r="A294" s="18"/>
      <c r="B294" s="83"/>
      <c r="C294" s="83"/>
      <c r="D294" s="83"/>
      <c r="E294" s="83"/>
    </row>
    <row r="295" spans="1:5" s="9" customFormat="1" ht="15">
      <c r="A295" s="18"/>
      <c r="B295" s="83"/>
      <c r="C295" s="83"/>
      <c r="D295" s="83"/>
      <c r="E295" s="83"/>
    </row>
    <row r="296" spans="1:5" s="9" customFormat="1" ht="15">
      <c r="A296" s="18"/>
      <c r="B296" s="83"/>
      <c r="C296" s="83"/>
      <c r="D296" s="83"/>
      <c r="E296" s="83"/>
    </row>
    <row r="297" spans="1:5" s="9" customFormat="1" ht="15">
      <c r="A297" s="18"/>
      <c r="B297" s="83"/>
      <c r="C297" s="83"/>
      <c r="D297" s="83"/>
      <c r="E297" s="83"/>
    </row>
    <row r="298" spans="1:5" s="9" customFormat="1" ht="15">
      <c r="A298" s="18"/>
      <c r="B298" s="83"/>
      <c r="C298" s="83"/>
      <c r="D298" s="83"/>
      <c r="E298" s="83"/>
    </row>
    <row r="299" spans="1:5" s="9" customFormat="1" ht="15">
      <c r="A299" s="18"/>
      <c r="B299" s="83"/>
      <c r="C299" s="83"/>
      <c r="D299" s="83"/>
      <c r="E299" s="83"/>
    </row>
    <row r="300" spans="1:5" s="9" customFormat="1" ht="15">
      <c r="A300" s="18"/>
      <c r="B300" s="83"/>
      <c r="C300" s="83"/>
      <c r="D300" s="83"/>
      <c r="E300" s="83"/>
    </row>
    <row r="301" spans="1:5" s="9" customFormat="1" ht="15">
      <c r="A301" s="18"/>
      <c r="B301" s="83"/>
      <c r="C301" s="83"/>
      <c r="D301" s="83"/>
      <c r="E301" s="83"/>
    </row>
    <row r="302" spans="1:5" s="9" customFormat="1" ht="15">
      <c r="A302" s="18"/>
      <c r="B302" s="83"/>
      <c r="C302" s="83"/>
      <c r="D302" s="83"/>
      <c r="E302" s="83"/>
    </row>
    <row r="303" spans="1:5" s="9" customFormat="1" ht="15">
      <c r="A303" s="18"/>
      <c r="B303" s="83"/>
      <c r="C303" s="83"/>
      <c r="D303" s="83"/>
      <c r="E303" s="83"/>
    </row>
    <row r="304" spans="1:5" s="9" customFormat="1" ht="15">
      <c r="A304" s="18"/>
      <c r="B304" s="83"/>
      <c r="C304" s="83"/>
      <c r="D304" s="83"/>
      <c r="E304" s="83"/>
    </row>
    <row r="305" spans="1:5" s="9" customFormat="1" ht="15">
      <c r="A305" s="18"/>
      <c r="B305" s="83"/>
      <c r="C305" s="83"/>
      <c r="D305" s="83"/>
      <c r="E305" s="83"/>
    </row>
    <row r="306" spans="1:5" s="9" customFormat="1" ht="15">
      <c r="A306" s="18"/>
      <c r="B306" s="83"/>
      <c r="C306" s="83"/>
      <c r="D306" s="83"/>
      <c r="E306" s="83"/>
    </row>
    <row r="307" spans="1:5" s="9" customFormat="1" ht="15">
      <c r="A307" s="18"/>
      <c r="B307" s="83"/>
      <c r="C307" s="83"/>
      <c r="D307" s="83"/>
      <c r="E307" s="83"/>
    </row>
    <row r="308" spans="1:5" s="9" customFormat="1" ht="15">
      <c r="A308" s="18"/>
      <c r="B308" s="83"/>
      <c r="C308" s="83"/>
      <c r="D308" s="83"/>
      <c r="E308" s="83"/>
    </row>
    <row r="309" spans="1:5" s="9" customFormat="1" ht="15">
      <c r="A309" s="18"/>
      <c r="B309" s="83"/>
      <c r="C309" s="83"/>
      <c r="D309" s="83"/>
      <c r="E309" s="83"/>
    </row>
    <row r="310" spans="1:5" s="9" customFormat="1" ht="15">
      <c r="A310" s="18"/>
      <c r="B310" s="83"/>
      <c r="C310" s="83"/>
      <c r="D310" s="83"/>
      <c r="E310" s="83"/>
    </row>
    <row r="311" spans="1:5" s="9" customFormat="1" ht="15">
      <c r="A311" s="18"/>
      <c r="B311" s="83"/>
      <c r="C311" s="83"/>
      <c r="D311" s="83"/>
      <c r="E311" s="83"/>
    </row>
    <row r="312" spans="1:5" s="9" customFormat="1" ht="15">
      <c r="A312" s="18"/>
      <c r="B312" s="83"/>
      <c r="C312" s="83"/>
      <c r="D312" s="83"/>
      <c r="E312" s="83"/>
    </row>
    <row r="313" spans="1:5" s="9" customFormat="1" ht="15">
      <c r="A313" s="18"/>
      <c r="B313" s="83"/>
      <c r="C313" s="83"/>
      <c r="D313" s="83"/>
      <c r="E313" s="83"/>
    </row>
    <row r="314" spans="1:5" s="9" customFormat="1" ht="15">
      <c r="A314" s="18"/>
      <c r="B314" s="83"/>
      <c r="C314" s="83"/>
      <c r="D314" s="83"/>
      <c r="E314" s="83"/>
    </row>
    <row r="315" spans="1:5" s="9" customFormat="1" ht="15">
      <c r="A315" s="18"/>
      <c r="B315" s="83"/>
      <c r="C315" s="83"/>
      <c r="D315" s="83"/>
      <c r="E315" s="83"/>
    </row>
    <row r="316" spans="1:5" s="9" customFormat="1" ht="15">
      <c r="A316" s="18"/>
      <c r="B316" s="83"/>
      <c r="C316" s="83"/>
      <c r="D316" s="83"/>
      <c r="E316" s="83"/>
    </row>
  </sheetData>
  <sheetProtection selectLockedCells="1"/>
  <mergeCells count="54">
    <mergeCell ref="A3:E3"/>
    <mergeCell ref="A8:E8"/>
    <mergeCell ref="A4:E4"/>
    <mergeCell ref="B30:C30"/>
    <mergeCell ref="B21:C21"/>
    <mergeCell ref="B9:C9"/>
    <mergeCell ref="A5:B5"/>
    <mergeCell ref="B28:C28"/>
    <mergeCell ref="B25:C25"/>
    <mergeCell ref="B24:C24"/>
    <mergeCell ref="A19:E19"/>
    <mergeCell ref="B15:C15"/>
    <mergeCell ref="A15:A16"/>
    <mergeCell ref="A6:B6"/>
    <mergeCell ref="B17:C17"/>
    <mergeCell ref="B22:C22"/>
    <mergeCell ref="B27:C27"/>
    <mergeCell ref="B23:C23"/>
    <mergeCell ref="B11:C11"/>
    <mergeCell ref="B12:C12"/>
    <mergeCell ref="B13:C13"/>
    <mergeCell ref="B14:C14"/>
    <mergeCell ref="B50:C50"/>
    <mergeCell ref="B42:C42"/>
    <mergeCell ref="B41:C41"/>
    <mergeCell ref="B35:C35"/>
    <mergeCell ref="A7:B7"/>
    <mergeCell ref="A20:A33"/>
    <mergeCell ref="B16:C16"/>
    <mergeCell ref="B18:C18"/>
    <mergeCell ref="B26:C26"/>
    <mergeCell ref="B29:C29"/>
    <mergeCell ref="B33:C33"/>
    <mergeCell ref="B10:C10"/>
    <mergeCell ref="B39:C39"/>
    <mergeCell ref="B31:C31"/>
    <mergeCell ref="A35:A45"/>
    <mergeCell ref="B43:C43"/>
    <mergeCell ref="B44:C44"/>
    <mergeCell ref="A1:E1"/>
    <mergeCell ref="B55:C55"/>
    <mergeCell ref="B48:C48"/>
    <mergeCell ref="B49:C49"/>
    <mergeCell ref="B53:C53"/>
    <mergeCell ref="B54:C54"/>
    <mergeCell ref="B52:C52"/>
    <mergeCell ref="B51:C51"/>
    <mergeCell ref="B37:C37"/>
    <mergeCell ref="B38:C38"/>
    <mergeCell ref="A34:E34"/>
    <mergeCell ref="B40:C40"/>
    <mergeCell ref="B46:C46"/>
    <mergeCell ref="B47:C47"/>
    <mergeCell ref="B36:C36"/>
  </mergeCells>
  <conditionalFormatting sqref="D35:D55 D10:D18 D20:D33">
    <cfRule type="cellIs" priority="2" dxfId="0" operator="equal" stopIfTrue="1">
      <formula>0</formula>
    </cfRule>
  </conditionalFormatting>
  <conditionalFormatting sqref="D37">
    <cfRule type="colorScale" priority="1">
      <colorScale>
        <cfvo type="min" val="0"/>
        <cfvo type="num" val="25000"/>
        <color theme="0"/>
        <color theme="0"/>
      </colorScale>
    </cfRule>
  </conditionalFormatting>
  <dataValidations count="2">
    <dataValidation type="whole" operator="lessThan" allowBlank="1" showInputMessage="1" showErrorMessage="1" sqref="D37">
      <formula1>25001</formula1>
    </dataValidation>
    <dataValidation type="whole" operator="lessThan" allowBlank="1" showInputMessage="1" showErrorMessage="1" sqref="D45">
      <formula1>125001</formula1>
    </dataValidation>
  </dataValidations>
  <printOptions/>
  <pageMargins left="0.25" right="0.25" top="0" bottom="0" header="0.3" footer="0.3"/>
  <pageSetup horizontalDpi="300" verticalDpi="300" orientation="portrait" paperSize="9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15" zoomScaleNormal="115" workbookViewId="0" topLeftCell="A1">
      <selection activeCell="B4" sqref="B4"/>
    </sheetView>
  </sheetViews>
  <sheetFormatPr defaultColWidth="9.140625" defaultRowHeight="15"/>
  <cols>
    <col min="1" max="1" width="15.00390625" style="3" customWidth="1"/>
    <col min="2" max="2" width="10.8515625" style="1" customWidth="1"/>
    <col min="3" max="3" width="9.140625" style="1" customWidth="1"/>
    <col min="4" max="4" width="7.57421875" style="1" customWidth="1"/>
    <col min="5" max="5" width="7.28125" style="1" customWidth="1"/>
    <col min="6" max="6" width="6.57421875" style="1" customWidth="1"/>
    <col min="7" max="7" width="7.28125" style="1" customWidth="1"/>
    <col min="8" max="8" width="7.421875" style="1" customWidth="1"/>
    <col min="9" max="9" width="7.8515625" style="1" customWidth="1"/>
    <col min="10" max="10" width="8.140625" style="1" customWidth="1"/>
    <col min="11" max="11" width="6.7109375" style="1" bestFit="1" customWidth="1"/>
    <col min="12" max="12" width="5.28125" style="1" customWidth="1"/>
    <col min="13" max="16384" width="9.140625" style="1" customWidth="1"/>
  </cols>
  <sheetData>
    <row r="1" spans="1:12" ht="1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9"/>
    </row>
    <row r="2" spans="1:10" s="2" customFormat="1" ht="17.25" customHeight="1">
      <c r="A2" s="11" t="s">
        <v>20</v>
      </c>
      <c r="B2" s="27" t="s">
        <v>104</v>
      </c>
      <c r="C2" s="12" t="s">
        <v>21</v>
      </c>
      <c r="D2" s="12" t="s">
        <v>22</v>
      </c>
      <c r="E2" s="12" t="s">
        <v>23</v>
      </c>
      <c r="F2" s="12" t="s">
        <v>24</v>
      </c>
      <c r="G2" s="12" t="s">
        <v>25</v>
      </c>
      <c r="H2" s="12" t="s">
        <v>26</v>
      </c>
      <c r="I2" s="12" t="s">
        <v>27</v>
      </c>
      <c r="J2" s="12" t="s">
        <v>47</v>
      </c>
    </row>
    <row r="3" spans="1:10" ht="15">
      <c r="A3" s="13" t="s">
        <v>98</v>
      </c>
      <c r="B3" s="14"/>
      <c r="C3" s="14">
        <v>0</v>
      </c>
      <c r="D3" s="14"/>
      <c r="E3" s="14">
        <v>0</v>
      </c>
      <c r="F3" s="14">
        <v>0</v>
      </c>
      <c r="G3" s="14"/>
      <c r="H3" s="14"/>
      <c r="I3" s="14"/>
      <c r="J3" s="14">
        <v>0</v>
      </c>
    </row>
    <row r="4" spans="1:10" ht="15">
      <c r="A4" s="13">
        <v>43556</v>
      </c>
      <c r="B4" s="14">
        <v>0</v>
      </c>
      <c r="C4" s="14"/>
      <c r="D4" s="14">
        <f aca="true" t="shared" si="0" ref="D4:J5">D3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>+I3</f>
        <v>0</v>
      </c>
      <c r="J4" s="14">
        <f t="shared" si="0"/>
        <v>0</v>
      </c>
    </row>
    <row r="5" spans="1:10" ht="15">
      <c r="A5" s="13">
        <v>43586</v>
      </c>
      <c r="B5" s="14">
        <f>B4</f>
        <v>0</v>
      </c>
      <c r="C5" s="14"/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aca="true" t="shared" si="1" ref="I5:I15">+I4</f>
        <v>0</v>
      </c>
      <c r="J5" s="14">
        <f t="shared" si="0"/>
        <v>0</v>
      </c>
    </row>
    <row r="6" spans="1:10" ht="15">
      <c r="A6" s="13">
        <v>43617</v>
      </c>
      <c r="B6" s="14">
        <f aca="true" t="shared" si="2" ref="B6:B15">B5</f>
        <v>0</v>
      </c>
      <c r="C6" s="14"/>
      <c r="D6" s="14">
        <f aca="true" t="shared" si="3" ref="D6:E15">D5</f>
        <v>0</v>
      </c>
      <c r="E6" s="14">
        <f aca="true" t="shared" si="4" ref="E6:E15">E5</f>
        <v>0</v>
      </c>
      <c r="F6" s="14">
        <f aca="true" t="shared" si="5" ref="F6:F15">F5</f>
        <v>0</v>
      </c>
      <c r="G6" s="14">
        <f aca="true" t="shared" si="6" ref="G6:G15">G5</f>
        <v>0</v>
      </c>
      <c r="H6" s="14">
        <f aca="true" t="shared" si="7" ref="H6:H15">H5</f>
        <v>0</v>
      </c>
      <c r="I6" s="14">
        <f t="shared" si="1"/>
        <v>0</v>
      </c>
      <c r="J6" s="14">
        <f aca="true" t="shared" si="8" ref="J6:J9">J5</f>
        <v>0</v>
      </c>
    </row>
    <row r="7" spans="1:10" ht="15">
      <c r="A7" s="13">
        <v>43647</v>
      </c>
      <c r="B7" s="14">
        <f t="shared" si="2"/>
        <v>0</v>
      </c>
      <c r="C7" s="14"/>
      <c r="D7" s="14">
        <f t="shared" si="3"/>
        <v>0</v>
      </c>
      <c r="E7" s="14">
        <f t="shared" si="3"/>
        <v>0</v>
      </c>
      <c r="F7" s="14">
        <f t="shared" si="5"/>
        <v>0</v>
      </c>
      <c r="G7" s="14">
        <f t="shared" si="6"/>
        <v>0</v>
      </c>
      <c r="H7" s="14">
        <f t="shared" si="7"/>
        <v>0</v>
      </c>
      <c r="I7" s="14">
        <f t="shared" si="1"/>
        <v>0</v>
      </c>
      <c r="J7" s="14">
        <f t="shared" si="8"/>
        <v>0</v>
      </c>
    </row>
    <row r="8" spans="1:10" ht="15">
      <c r="A8" s="13">
        <v>43678</v>
      </c>
      <c r="B8" s="14">
        <f t="shared" si="2"/>
        <v>0</v>
      </c>
      <c r="C8" s="14"/>
      <c r="D8" s="14">
        <f t="shared" si="3"/>
        <v>0</v>
      </c>
      <c r="E8" s="14">
        <f t="shared" si="4"/>
        <v>0</v>
      </c>
      <c r="F8" s="14">
        <f t="shared" si="5"/>
        <v>0</v>
      </c>
      <c r="G8" s="14">
        <f t="shared" si="6"/>
        <v>0</v>
      </c>
      <c r="H8" s="14">
        <f t="shared" si="7"/>
        <v>0</v>
      </c>
      <c r="I8" s="14">
        <f t="shared" si="1"/>
        <v>0</v>
      </c>
      <c r="J8" s="14">
        <f t="shared" si="8"/>
        <v>0</v>
      </c>
    </row>
    <row r="9" spans="1:10" ht="15">
      <c r="A9" s="13">
        <v>43709</v>
      </c>
      <c r="B9" s="14">
        <f t="shared" si="2"/>
        <v>0</v>
      </c>
      <c r="C9" s="14"/>
      <c r="D9" s="14">
        <f t="shared" si="3"/>
        <v>0</v>
      </c>
      <c r="E9" s="14">
        <f t="shared" si="3"/>
        <v>0</v>
      </c>
      <c r="F9" s="14">
        <f t="shared" si="5"/>
        <v>0</v>
      </c>
      <c r="G9" s="14">
        <f t="shared" si="6"/>
        <v>0</v>
      </c>
      <c r="H9" s="14">
        <f t="shared" si="7"/>
        <v>0</v>
      </c>
      <c r="I9" s="14">
        <f t="shared" si="1"/>
        <v>0</v>
      </c>
      <c r="J9" s="14">
        <f t="shared" si="8"/>
        <v>0</v>
      </c>
    </row>
    <row r="10" spans="1:10" ht="15">
      <c r="A10" s="13">
        <v>43739</v>
      </c>
      <c r="B10" s="14">
        <f t="shared" si="2"/>
        <v>0</v>
      </c>
      <c r="C10" s="14"/>
      <c r="D10" s="14">
        <f t="shared" si="3"/>
        <v>0</v>
      </c>
      <c r="E10" s="14">
        <f t="shared" si="4"/>
        <v>0</v>
      </c>
      <c r="F10" s="14">
        <f t="shared" si="5"/>
        <v>0</v>
      </c>
      <c r="G10" s="14">
        <f t="shared" si="6"/>
        <v>0</v>
      </c>
      <c r="H10" s="14">
        <f t="shared" si="7"/>
        <v>0</v>
      </c>
      <c r="I10" s="14">
        <f t="shared" si="1"/>
        <v>0</v>
      </c>
      <c r="J10" s="14"/>
    </row>
    <row r="11" spans="1:10" ht="15">
      <c r="A11" s="13">
        <v>43770</v>
      </c>
      <c r="B11" s="14">
        <f t="shared" si="2"/>
        <v>0</v>
      </c>
      <c r="C11" s="14"/>
      <c r="D11" s="14">
        <f t="shared" si="3"/>
        <v>0</v>
      </c>
      <c r="E11" s="14">
        <f t="shared" si="3"/>
        <v>0</v>
      </c>
      <c r="F11" s="14">
        <f t="shared" si="5"/>
        <v>0</v>
      </c>
      <c r="G11" s="14">
        <f t="shared" si="6"/>
        <v>0</v>
      </c>
      <c r="H11" s="14">
        <f t="shared" si="7"/>
        <v>0</v>
      </c>
      <c r="I11" s="14">
        <f t="shared" si="1"/>
        <v>0</v>
      </c>
      <c r="J11" s="14"/>
    </row>
    <row r="12" spans="1:10" ht="15">
      <c r="A12" s="13">
        <v>43800</v>
      </c>
      <c r="B12" s="14">
        <f t="shared" si="2"/>
        <v>0</v>
      </c>
      <c r="C12" s="14"/>
      <c r="D12" s="14">
        <f t="shared" si="3"/>
        <v>0</v>
      </c>
      <c r="E12" s="14">
        <f t="shared" si="4"/>
        <v>0</v>
      </c>
      <c r="F12" s="14">
        <f t="shared" si="5"/>
        <v>0</v>
      </c>
      <c r="G12" s="14">
        <f t="shared" si="6"/>
        <v>0</v>
      </c>
      <c r="H12" s="14">
        <f t="shared" si="7"/>
        <v>0</v>
      </c>
      <c r="I12" s="14">
        <f t="shared" si="1"/>
        <v>0</v>
      </c>
      <c r="J12" s="14"/>
    </row>
    <row r="13" spans="1:10" ht="15">
      <c r="A13" s="13">
        <v>43831</v>
      </c>
      <c r="B13" s="14">
        <f t="shared" si="2"/>
        <v>0</v>
      </c>
      <c r="C13" s="14"/>
      <c r="D13" s="14">
        <f t="shared" si="3"/>
        <v>0</v>
      </c>
      <c r="E13" s="14">
        <f t="shared" si="3"/>
        <v>0</v>
      </c>
      <c r="F13" s="14">
        <f t="shared" si="5"/>
        <v>0</v>
      </c>
      <c r="G13" s="14">
        <f t="shared" si="6"/>
        <v>0</v>
      </c>
      <c r="H13" s="14">
        <f t="shared" si="7"/>
        <v>0</v>
      </c>
      <c r="I13" s="14">
        <f t="shared" si="1"/>
        <v>0</v>
      </c>
      <c r="J13" s="14"/>
    </row>
    <row r="14" spans="1:10" ht="15">
      <c r="A14" s="13">
        <v>43862</v>
      </c>
      <c r="B14" s="14">
        <f t="shared" si="2"/>
        <v>0</v>
      </c>
      <c r="C14" s="14"/>
      <c r="D14" s="14">
        <f t="shared" si="3"/>
        <v>0</v>
      </c>
      <c r="E14" s="14">
        <f t="shared" si="4"/>
        <v>0</v>
      </c>
      <c r="F14" s="14">
        <f t="shared" si="5"/>
        <v>0</v>
      </c>
      <c r="G14" s="14">
        <f t="shared" si="6"/>
        <v>0</v>
      </c>
      <c r="H14" s="14">
        <f t="shared" si="7"/>
        <v>0</v>
      </c>
      <c r="I14" s="14">
        <f t="shared" si="1"/>
        <v>0</v>
      </c>
      <c r="J14" s="14"/>
    </row>
    <row r="15" spans="1:10" ht="15">
      <c r="A15" s="13">
        <v>43891</v>
      </c>
      <c r="B15" s="14">
        <f t="shared" si="2"/>
        <v>0</v>
      </c>
      <c r="C15" s="14"/>
      <c r="D15" s="14">
        <f t="shared" si="3"/>
        <v>0</v>
      </c>
      <c r="E15" s="14">
        <f t="shared" si="4"/>
        <v>0</v>
      </c>
      <c r="F15" s="14">
        <f t="shared" si="5"/>
        <v>0</v>
      </c>
      <c r="G15" s="14">
        <f t="shared" si="6"/>
        <v>0</v>
      </c>
      <c r="H15" s="14">
        <f t="shared" si="7"/>
        <v>0</v>
      </c>
      <c r="I15" s="14">
        <f t="shared" si="1"/>
        <v>0</v>
      </c>
      <c r="J15" s="14"/>
    </row>
    <row r="16" spans="1:10" ht="16.5" customHeight="1">
      <c r="A16" s="15" t="s">
        <v>28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6.5" customHeight="1">
      <c r="A17" s="15" t="s">
        <v>29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30" customHeight="1">
      <c r="A18" s="15" t="s">
        <v>61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5">
      <c r="A19" s="15" t="s">
        <v>30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7.25" customHeight="1">
      <c r="A20" s="10" t="s">
        <v>60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5">
      <c r="A21" s="5" t="s">
        <v>8</v>
      </c>
      <c r="B21" s="8">
        <f>SUM(B3:B20)</f>
        <v>0</v>
      </c>
      <c r="C21" s="8">
        <f aca="true" t="shared" si="9" ref="C21:J21">SUM(C3:C20)</f>
        <v>0</v>
      </c>
      <c r="D21" s="8">
        <f t="shared" si="9"/>
        <v>0</v>
      </c>
      <c r="E21" s="8">
        <f t="shared" si="9"/>
        <v>0</v>
      </c>
      <c r="F21" s="8">
        <f t="shared" si="9"/>
        <v>0</v>
      </c>
      <c r="G21" s="8">
        <f t="shared" si="9"/>
        <v>0</v>
      </c>
      <c r="H21" s="8">
        <f t="shared" si="9"/>
        <v>0</v>
      </c>
      <c r="I21" s="8">
        <f t="shared" si="9"/>
        <v>0</v>
      </c>
      <c r="J21" s="8">
        <f t="shared" si="9"/>
        <v>0</v>
      </c>
    </row>
    <row r="22" spans="1:11" ht="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0" ht="15">
      <c r="A23" s="46" t="s">
        <v>99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1" ht="15">
      <c r="A24" s="44" t="s">
        <v>45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">
      <c r="A25" s="4" t="s">
        <v>31</v>
      </c>
      <c r="B25" s="45" t="s">
        <v>32</v>
      </c>
      <c r="C25" s="45"/>
      <c r="D25" s="45"/>
      <c r="E25" s="45"/>
      <c r="F25" s="45"/>
      <c r="G25" s="45" t="s">
        <v>16</v>
      </c>
      <c r="H25" s="45"/>
      <c r="I25" s="45"/>
      <c r="J25" s="45"/>
      <c r="K25" s="45"/>
    </row>
    <row r="26" spans="1:11" ht="15">
      <c r="A26" s="4">
        <v>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5">
      <c r="A27" s="4">
        <v>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5">
      <c r="A28" s="4">
        <v>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15">
      <c r="A29" s="4">
        <v>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1" spans="1:11" ht="15">
      <c r="A31" s="51" t="s">
        <v>46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32.25" customHeight="1">
      <c r="A32" s="48" t="s">
        <v>75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5">
      <c r="A33" s="48" t="s">
        <v>103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5">
      <c r="A34" s="3" t="s">
        <v>40</v>
      </c>
      <c r="F34" s="55" t="s">
        <v>39</v>
      </c>
      <c r="G34" s="55"/>
      <c r="H34" s="55"/>
      <c r="I34" s="55"/>
      <c r="J34" s="55"/>
      <c r="K34" s="55"/>
    </row>
    <row r="37" spans="1:12" ht="21.75" customHeight="1">
      <c r="A37" s="52" t="s">
        <v>82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24.75" customHeight="1">
      <c r="A38" s="21" t="s">
        <v>33</v>
      </c>
      <c r="B38" s="22" t="s">
        <v>35</v>
      </c>
      <c r="C38" s="47" t="s">
        <v>87</v>
      </c>
      <c r="D38" s="47"/>
      <c r="E38" s="47" t="s">
        <v>89</v>
      </c>
      <c r="F38" s="47"/>
      <c r="G38" s="47"/>
      <c r="H38" s="47" t="s">
        <v>92</v>
      </c>
      <c r="I38" s="47"/>
      <c r="J38" s="47"/>
      <c r="K38" s="53" t="s">
        <v>38</v>
      </c>
      <c r="L38" s="53"/>
    </row>
    <row r="39" spans="1:12" ht="27" customHeight="1">
      <c r="A39" s="21" t="s">
        <v>56</v>
      </c>
      <c r="B39" s="23" t="s">
        <v>34</v>
      </c>
      <c r="C39" s="49">
        <v>0</v>
      </c>
      <c r="D39" s="49"/>
      <c r="E39" s="49">
        <v>0</v>
      </c>
      <c r="F39" s="49"/>
      <c r="G39" s="49"/>
      <c r="H39" s="49">
        <v>0</v>
      </c>
      <c r="I39" s="49"/>
      <c r="J39" s="49"/>
      <c r="K39" s="47" t="s">
        <v>54</v>
      </c>
      <c r="L39" s="47"/>
    </row>
    <row r="40" spans="1:12" ht="61.5" customHeight="1">
      <c r="A40" s="21" t="s">
        <v>57</v>
      </c>
      <c r="B40" s="23">
        <v>0.05</v>
      </c>
      <c r="C40" s="50" t="s">
        <v>88</v>
      </c>
      <c r="D40" s="54"/>
      <c r="E40" s="50" t="s">
        <v>94</v>
      </c>
      <c r="F40" s="50"/>
      <c r="G40" s="50"/>
      <c r="H40" s="50" t="s">
        <v>93</v>
      </c>
      <c r="I40" s="50"/>
      <c r="J40" s="50"/>
      <c r="K40" s="47"/>
      <c r="L40" s="47"/>
    </row>
    <row r="41" spans="1:12" ht="28.5" customHeight="1">
      <c r="A41" s="21" t="s">
        <v>36</v>
      </c>
      <c r="B41" s="23">
        <v>0.2</v>
      </c>
      <c r="C41" s="50" t="s">
        <v>58</v>
      </c>
      <c r="D41" s="54"/>
      <c r="E41" s="50" t="s">
        <v>90</v>
      </c>
      <c r="F41" s="50"/>
      <c r="G41" s="50"/>
      <c r="H41" s="50" t="s">
        <v>90</v>
      </c>
      <c r="I41" s="50"/>
      <c r="J41" s="50"/>
      <c r="K41" s="47"/>
      <c r="L41" s="47"/>
    </row>
    <row r="42" spans="1:12" ht="39" customHeight="1">
      <c r="A42" s="21" t="s">
        <v>37</v>
      </c>
      <c r="B42" s="23">
        <v>0.3</v>
      </c>
      <c r="C42" s="50" t="s">
        <v>59</v>
      </c>
      <c r="D42" s="54"/>
      <c r="E42" s="50" t="s">
        <v>91</v>
      </c>
      <c r="F42" s="50"/>
      <c r="G42" s="50"/>
      <c r="H42" s="50" t="s">
        <v>91</v>
      </c>
      <c r="I42" s="50"/>
      <c r="J42" s="50"/>
      <c r="K42" s="47"/>
      <c r="L42" s="47"/>
    </row>
  </sheetData>
  <mergeCells count="35">
    <mergeCell ref="A31:K31"/>
    <mergeCell ref="H41:J41"/>
    <mergeCell ref="H42:J42"/>
    <mergeCell ref="A37:L37"/>
    <mergeCell ref="K38:L38"/>
    <mergeCell ref="K39:L42"/>
    <mergeCell ref="E39:G39"/>
    <mergeCell ref="E40:G40"/>
    <mergeCell ref="E41:G41"/>
    <mergeCell ref="C38:D38"/>
    <mergeCell ref="C39:D39"/>
    <mergeCell ref="C40:D40"/>
    <mergeCell ref="C41:D41"/>
    <mergeCell ref="F34:K34"/>
    <mergeCell ref="A33:K33"/>
    <mergeCell ref="C42:D42"/>
    <mergeCell ref="E38:G38"/>
    <mergeCell ref="A32:K32"/>
    <mergeCell ref="H39:J39"/>
    <mergeCell ref="H40:J40"/>
    <mergeCell ref="E42:G42"/>
    <mergeCell ref="H38:J38"/>
    <mergeCell ref="B28:F28"/>
    <mergeCell ref="G28:K28"/>
    <mergeCell ref="B29:F29"/>
    <mergeCell ref="G29:K29"/>
    <mergeCell ref="B27:F27"/>
    <mergeCell ref="G27:K27"/>
    <mergeCell ref="A1:K1"/>
    <mergeCell ref="A24:K24"/>
    <mergeCell ref="B25:F25"/>
    <mergeCell ref="G25:K25"/>
    <mergeCell ref="B26:F26"/>
    <mergeCell ref="G26:K26"/>
    <mergeCell ref="A23:J23"/>
  </mergeCells>
  <conditionalFormatting sqref="B3:J21">
    <cfRule type="cellIs" priority="1" dxfId="0" operator="equal" stopIfTrue="1">
      <formula>0</formula>
    </cfRule>
  </conditionalFormatting>
  <printOptions horizontalCentered="1" verticalCentered="1"/>
  <pageMargins left="0.25" right="0.25" top="0.61" bottom="0.51" header="0.3" footer="0.3"/>
  <pageSetup horizontalDpi="600" verticalDpi="600" orientation="portrait" paperSize="9" r:id="rId1"/>
  <headerFooter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mgu</cp:lastModifiedBy>
  <cp:lastPrinted>2019-10-22T05:36:16Z</cp:lastPrinted>
  <dcterms:created xsi:type="dcterms:W3CDTF">2017-07-01T13:26:59Z</dcterms:created>
  <dcterms:modified xsi:type="dcterms:W3CDTF">2019-10-22T05:36:37Z</dcterms:modified>
  <cp:category/>
  <cp:version/>
  <cp:contentType/>
  <cp:contentStatus/>
</cp:coreProperties>
</file>